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38400" windowHeight="17835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3" i="12" l="1"/>
  <c r="G142" i="12"/>
  <c r="I140" i="12"/>
  <c r="I138" i="12"/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<sst xmlns="http://schemas.openxmlformats.org/spreadsheetml/2006/main" count="259" uniqueCount="85">
  <si>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</si>
  <si>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</si>
  <si>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</si>
  <si>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</si>
  <si>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</si>
  <si>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</si>
  <si>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</si>
  <si>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</si>
  <si>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</si>
  <si>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</si>
  <si>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</si>
  <si>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</si>
  <si>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</si>
  <si>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</si>
  <si>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</si>
  <si>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</si>
  <si>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</si>
  <si>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</si>
  <si>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</si>
  <si>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</si>
  <si>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</si>
  <si>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</si>
  <si>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</si>
  <si>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</si>
  <si>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</si>
  <si>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</si>
  <si>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</si>
  <si>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</si>
  <si>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</si>
  <si>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</si>
  <si>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</si>
  <si>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</si>
  <si>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</si>
  <si>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</si>
  <si>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</si>
  <si>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</si>
  <si>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</si>
  <si>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</si>
  <si>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</si>
  <si>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</si>
  <si>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</si>
  <si>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</si>
  <si>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</si>
  <si>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</si>
  <si>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</si>
  <si>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</si>
  <si>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</si>
  <si>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</si>
  <si>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</si>
  <si>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</si>
  <si>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</si>
  <si>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</si>
  <si>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</si>
  <si>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</si>
  <si>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</si>
  <si>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</si>
  <si>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</si>
  <si>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</si>
  <si>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</si>
  <si>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</si>
  <si>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</si>
  <si>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</si>
  <si>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</si>
  <si>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</si>
  <si>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</si>
  <si>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</si>
  <si>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</si>
  <si>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</si>
  <si>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</si>
  <si>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</si>
  <si>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</si>
  <si>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</si>
  <si>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</si>
  <si>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</si>
  <si>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</si>
  <si>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</si>
  <si>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</si>
  <si>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</si>
  <si>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</si>
  <si>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</si>
  <si>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</si>
  <si>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</si>
  <si>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</si>
  <si>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SC ROMSELECT</t>
  </si>
  <si>
    <t>Consum INCAS + subconsumatori - FEBRUARIE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</si>
</sst>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0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2" fillId="0" borderId="25" xfId="0" applyFont="1" applyBorder="1"/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0" borderId="24" xfId="0" applyFont="1" applyBorder="1" applyAlignment="1">
      <alignment horizontal="left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2" borderId="47" xfId="0" applyFont="1" applyFill="1" applyBorder="1" applyAlignment="1">
      <alignment horizontal="right" vertical="center" wrapText="1"/>
    </xf>
    <xf numFmtId="0" fontId="2" fillId="2" borderId="4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3"/>
  <sheetViews>
    <sheetView tabSelected="1" workbookViewId="0">
      <selection activeCell="B4" sqref="B4:D4"/>
    </sheetView>
  </sheetViews>
  <sheetFormatPr defaultRowHeight="15.75" x14ac:dyDescent="0.25"/>
  <cols>
    <col min="1" max="1" width="9.140625" style="1"/>
    <col min="2" max="2" width="8.140625" style="1" customWidth="1"/>
    <col min="3" max="3" width="29.28515625" style="1" bestFit="1" customWidth="1"/>
    <col min="4" max="4" width="25.85546875" style="1" bestFit="1" customWidth="1"/>
    <col min="5" max="5" width="7.85546875" style="1" bestFit="1" customWidth="1"/>
    <col min="6" max="7" width="14" style="1" bestFit="1" customWidth="1"/>
    <col min="8" max="8" width="6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9.140625" style="1"/>
    <col min="13" max="13" width="9.28515625" style="1" bestFit="1" customWidth="1"/>
    <col min="14" max="14" width="9.140625" style="1"/>
    <col min="15" max="15" width="9.28515625" style="1" bestFit="1" customWidth="1"/>
    <col min="16" max="16384" width="9.140625" style="1"/>
  </cols>
  <sheetData>
    <row r="2" spans="2:11" x14ac:dyDescent="0.25">
      <c r="B2" s="142" t="s">
        <v>84</v>
      </c>
      <c r="C2" s="142"/>
      <c r="D2" s="142"/>
      <c r="E2" s="142"/>
      <c r="F2" s="142"/>
      <c r="G2" s="142"/>
      <c r="H2" s="142"/>
      <c r="I2" s="142"/>
      <c r="J2" s="142"/>
    </row>
    <row r="4" spans="2:11" x14ac:dyDescent="0.25">
      <c r="B4" s="135" t="s">
        <v>72</v>
      </c>
      <c r="C4" s="135"/>
      <c r="D4" s="135"/>
      <c r="E4" s="8"/>
      <c r="F4" s="8"/>
      <c r="G4" s="8"/>
      <c r="H4" s="8"/>
      <c r="I4" s="8"/>
      <c r="J4" s="9"/>
      <c r="K4" s="2"/>
    </row>
    <row r="5" spans="2:11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1" ht="32.25" thickBot="1" x14ac:dyDescent="0.3">
      <c r="B6" s="145" t="s">
        <v>17</v>
      </c>
      <c r="C6" s="145" t="s">
        <v>3</v>
      </c>
      <c r="D6" s="136" t="s">
        <v>4</v>
      </c>
      <c r="E6" s="137"/>
      <c r="F6" s="136" t="s">
        <v>5</v>
      </c>
      <c r="G6" s="137"/>
      <c r="H6" s="11" t="s">
        <v>6</v>
      </c>
      <c r="I6" s="12" t="s">
        <v>8</v>
      </c>
      <c r="J6" s="9"/>
      <c r="K6" s="4"/>
    </row>
    <row r="7" spans="2:11" ht="18.75" customHeight="1" x14ac:dyDescent="0.25">
      <c r="B7" s="149"/>
      <c r="C7" s="149"/>
      <c r="D7" s="127" t="s">
        <v>18</v>
      </c>
      <c r="E7" s="13" t="s">
        <v>77</v>
      </c>
      <c r="F7" s="138" t="s">
        <v>9</v>
      </c>
      <c r="G7" s="138" t="s">
        <v>10</v>
      </c>
      <c r="H7" s="14" t="s">
        <v>7</v>
      </c>
      <c r="I7" s="15"/>
      <c r="J7" s="9"/>
      <c r="K7" s="4"/>
    </row>
    <row r="8" spans="2:11" ht="16.5" thickBot="1" x14ac:dyDescent="0.3">
      <c r="B8" s="146"/>
      <c r="C8" s="146"/>
      <c r="D8" s="128"/>
      <c r="E8" s="16"/>
      <c r="F8" s="139"/>
      <c r="G8" s="139"/>
      <c r="H8" s="17"/>
      <c r="I8" s="18"/>
      <c r="J8" s="9"/>
      <c r="K8" s="5"/>
    </row>
    <row r="9" spans="2:11" ht="16.5" thickBot="1" x14ac:dyDescent="0.3">
      <c r="B9" s="129">
        <v>1</v>
      </c>
      <c r="C9" s="145" t="s">
        <v>73</v>
      </c>
      <c r="D9" s="16" t="s">
        <v>63</v>
      </c>
      <c r="E9" s="16" t="s">
        <v>21</v>
      </c>
      <c r="F9" s="19"/>
      <c r="G9" s="19"/>
      <c r="H9" s="20">
        <v>1</v>
      </c>
      <c r="I9" s="228"/>
      <c r="J9" s="9"/>
      <c r="K9" s="143"/>
    </row>
    <row r="10" spans="2:11" ht="16.5" thickBot="1" x14ac:dyDescent="0.3">
      <c r="B10" s="130"/>
      <c r="C10" s="146"/>
      <c r="D10" s="16" t="s">
        <v>63</v>
      </c>
      <c r="E10" s="16" t="s">
        <v>22</v>
      </c>
      <c r="F10" s="19"/>
      <c r="G10" s="19"/>
      <c r="H10" s="22">
        <v>1</v>
      </c>
      <c r="I10" s="116"/>
      <c r="J10" s="9"/>
      <c r="K10" s="143"/>
    </row>
    <row r="11" spans="2:11" x14ac:dyDescent="0.25">
      <c r="B11" s="129">
        <v>2</v>
      </c>
      <c r="C11" s="145" t="s">
        <v>73</v>
      </c>
      <c r="D11" s="13" t="s">
        <v>14</v>
      </c>
      <c r="E11" s="127"/>
      <c r="F11" s="147"/>
      <c r="G11" s="147"/>
      <c r="H11" s="138"/>
      <c r="I11" s="127">
        <f>F11-G11</f>
        <v>0</v>
      </c>
      <c r="J11" s="9"/>
      <c r="K11" s="143"/>
    </row>
    <row r="12" spans="2:11" ht="16.5" thickBot="1" x14ac:dyDescent="0.3">
      <c r="B12" s="130"/>
      <c r="C12" s="146"/>
      <c r="D12" s="16" t="s">
        <v>23</v>
      </c>
      <c r="E12" s="128"/>
      <c r="F12" s="148"/>
      <c r="G12" s="148"/>
      <c r="H12" s="139"/>
      <c r="I12" s="128"/>
      <c r="J12" s="9"/>
      <c r="K12" s="143"/>
    </row>
    <row r="13" spans="2:11" ht="36" customHeight="1" thickBot="1" x14ac:dyDescent="0.3">
      <c r="B13" s="10"/>
      <c r="C13" s="9"/>
      <c r="D13" s="9"/>
      <c r="E13" s="9"/>
      <c r="F13" s="9"/>
      <c r="G13" s="123" t="s">
        <v>16</v>
      </c>
      <c r="H13" s="124"/>
      <c r="I13" s="23">
        <v>316292.75</v>
      </c>
      <c r="J13" s="24" t="s">
        <v>60</v>
      </c>
      <c r="K13" s="143"/>
    </row>
    <row r="14" spans="2:11" ht="19.5" customHeight="1" x14ac:dyDescent="0.25">
      <c r="B14" s="9"/>
      <c r="C14" s="9"/>
      <c r="D14" s="9"/>
      <c r="E14" s="9"/>
      <c r="F14" s="9"/>
      <c r="G14" s="144"/>
      <c r="H14" s="144"/>
      <c r="I14" s="25"/>
      <c r="J14" s="26"/>
      <c r="K14" s="143"/>
    </row>
    <row r="15" spans="2:11" x14ac:dyDescent="0.25">
      <c r="B15" s="135" t="s">
        <v>69</v>
      </c>
      <c r="C15" s="135"/>
      <c r="D15" s="135"/>
      <c r="E15" s="8"/>
      <c r="F15" s="8"/>
      <c r="G15" s="8"/>
      <c r="H15" s="8"/>
      <c r="I15" s="8"/>
      <c r="J15" s="8"/>
      <c r="K15" s="143"/>
    </row>
    <row r="16" spans="2:11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143"/>
    </row>
    <row r="17" spans="2:11" ht="43.5" customHeight="1" thickBot="1" x14ac:dyDescent="0.3">
      <c r="B17" s="27" t="s">
        <v>1</v>
      </c>
      <c r="C17" s="28" t="s">
        <v>3</v>
      </c>
      <c r="D17" s="150" t="s">
        <v>4</v>
      </c>
      <c r="E17" s="150"/>
      <c r="F17" s="136" t="s">
        <v>5</v>
      </c>
      <c r="G17" s="151"/>
      <c r="H17" s="29" t="s">
        <v>6</v>
      </c>
      <c r="I17" s="30" t="s">
        <v>8</v>
      </c>
      <c r="J17" s="9"/>
      <c r="K17" s="6"/>
    </row>
    <row r="18" spans="2:11" x14ac:dyDescent="0.25">
      <c r="B18" s="31" t="s">
        <v>2</v>
      </c>
      <c r="C18" s="32"/>
      <c r="D18" s="152" t="s">
        <v>15</v>
      </c>
      <c r="E18" s="33"/>
      <c r="F18" s="154" t="s">
        <v>9</v>
      </c>
      <c r="G18" s="156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153"/>
      <c r="E19" s="16"/>
      <c r="F19" s="155"/>
      <c r="G19" s="157"/>
      <c r="H19" s="38"/>
      <c r="I19" s="39"/>
      <c r="J19" s="9"/>
    </row>
    <row r="20" spans="2:11" ht="16.5" thickBot="1" x14ac:dyDescent="0.3">
      <c r="B20" s="158">
        <v>1</v>
      </c>
      <c r="C20" s="160" t="s">
        <v>11</v>
      </c>
      <c r="D20" s="40" t="s">
        <v>63</v>
      </c>
      <c r="E20" s="41">
        <v>5</v>
      </c>
      <c r="F20" s="229">
        <v>2021167</v>
      </c>
      <c r="G20" s="229">
        <v>2012107</v>
      </c>
      <c r="H20" s="42">
        <v>1</v>
      </c>
      <c r="I20" s="43">
        <f>F20-G20</f>
        <v>9060</v>
      </c>
      <c r="J20" s="9"/>
    </row>
    <row r="21" spans="2:11" ht="16.5" thickBot="1" x14ac:dyDescent="0.3">
      <c r="B21" s="159"/>
      <c r="C21" s="161"/>
      <c r="D21" s="44" t="s">
        <v>62</v>
      </c>
      <c r="E21" s="41">
        <v>7</v>
      </c>
      <c r="F21" s="101">
        <v>1895432</v>
      </c>
      <c r="G21" s="101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159"/>
      <c r="C22" s="162"/>
      <c r="D22" s="44"/>
      <c r="E22" s="41"/>
      <c r="F22" s="101"/>
      <c r="G22" s="101"/>
      <c r="H22" s="42" t="s">
        <v>0</v>
      </c>
      <c r="I22" s="119"/>
      <c r="J22" s="9"/>
    </row>
    <row r="23" spans="2:11" ht="15.75" customHeight="1" x14ac:dyDescent="0.25">
      <c r="B23" s="129">
        <v>2</v>
      </c>
      <c r="C23" s="164" t="s">
        <v>13</v>
      </c>
      <c r="D23" s="45" t="s">
        <v>14</v>
      </c>
      <c r="E23" s="167">
        <v>5</v>
      </c>
      <c r="F23" s="230">
        <v>2762795</v>
      </c>
      <c r="G23" s="230">
        <v>2749964</v>
      </c>
      <c r="H23" s="169">
        <v>1</v>
      </c>
      <c r="I23" s="170">
        <f>F23-G23</f>
        <v>12831</v>
      </c>
      <c r="J23" s="9"/>
    </row>
    <row r="24" spans="2:11" ht="32.25" customHeight="1" thickBot="1" x14ac:dyDescent="0.3">
      <c r="B24" s="163"/>
      <c r="C24" s="165"/>
      <c r="D24" s="44" t="s">
        <v>65</v>
      </c>
      <c r="E24" s="168"/>
      <c r="F24" s="231"/>
      <c r="G24" s="231"/>
      <c r="H24" s="157"/>
      <c r="I24" s="171"/>
      <c r="J24" s="9"/>
    </row>
    <row r="25" spans="2:11" ht="16.5" customHeight="1" x14ac:dyDescent="0.25">
      <c r="B25" s="163"/>
      <c r="C25" s="165"/>
      <c r="D25" s="45" t="s">
        <v>14</v>
      </c>
      <c r="E25" s="167">
        <v>7</v>
      </c>
      <c r="F25" s="172">
        <v>230590</v>
      </c>
      <c r="G25" s="172">
        <v>230590</v>
      </c>
      <c r="H25" s="169">
        <v>1</v>
      </c>
      <c r="I25" s="170">
        <f>F25-G25</f>
        <v>0</v>
      </c>
      <c r="J25" s="9"/>
    </row>
    <row r="26" spans="2:11" ht="16.5" thickBot="1" x14ac:dyDescent="0.3">
      <c r="B26" s="163"/>
      <c r="C26" s="165"/>
      <c r="D26" s="44" t="s">
        <v>66</v>
      </c>
      <c r="E26" s="168"/>
      <c r="F26" s="173"/>
      <c r="G26" s="173"/>
      <c r="H26" s="157"/>
      <c r="I26" s="171"/>
      <c r="J26" s="9"/>
    </row>
    <row r="27" spans="2:11" ht="16.5" thickBot="1" x14ac:dyDescent="0.3">
      <c r="B27" s="130"/>
      <c r="C27" s="166"/>
      <c r="D27" s="46"/>
      <c r="E27" s="47"/>
      <c r="F27" s="46"/>
      <c r="G27" s="48"/>
      <c r="H27" s="49" t="s">
        <v>0</v>
      </c>
      <c r="I27" s="50">
        <f>I21+I25</f>
        <v>0</v>
      </c>
      <c r="J27" s="9"/>
    </row>
    <row r="28" spans="2:11" ht="16.5" customHeight="1" thickBot="1" x14ac:dyDescent="0.3">
      <c r="B28" s="51"/>
      <c r="C28" s="52"/>
      <c r="D28" s="53"/>
      <c r="E28" s="53"/>
      <c r="F28" s="54"/>
      <c r="G28" s="174" t="s">
        <v>16</v>
      </c>
      <c r="H28" s="175"/>
      <c r="I28" s="55">
        <f>I20+I23</f>
        <v>21891</v>
      </c>
      <c r="J28" s="56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35" t="s">
        <v>70</v>
      </c>
      <c r="C30" s="135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45" t="s">
        <v>17</v>
      </c>
      <c r="C32" s="145" t="s">
        <v>3</v>
      </c>
      <c r="D32" s="136" t="s">
        <v>4</v>
      </c>
      <c r="E32" s="137"/>
      <c r="F32" s="136" t="s">
        <v>5</v>
      </c>
      <c r="G32" s="137"/>
      <c r="H32" s="11" t="s">
        <v>6</v>
      </c>
      <c r="I32" s="12" t="s">
        <v>8</v>
      </c>
      <c r="J32" s="9"/>
    </row>
    <row r="33" spans="2:10" ht="15.75" customHeight="1" x14ac:dyDescent="0.25">
      <c r="B33" s="149"/>
      <c r="C33" s="149"/>
      <c r="D33" s="127" t="s">
        <v>18</v>
      </c>
      <c r="E33" s="13" t="s">
        <v>77</v>
      </c>
      <c r="F33" s="138" t="s">
        <v>9</v>
      </c>
      <c r="G33" s="131" t="s">
        <v>10</v>
      </c>
      <c r="H33" s="14" t="s">
        <v>7</v>
      </c>
      <c r="I33" s="15"/>
      <c r="J33" s="9"/>
    </row>
    <row r="34" spans="2:10" ht="16.5" customHeight="1" thickBot="1" x14ac:dyDescent="0.3">
      <c r="B34" s="146"/>
      <c r="C34" s="146"/>
      <c r="D34" s="128"/>
      <c r="E34" s="16"/>
      <c r="F34" s="139"/>
      <c r="G34" s="133"/>
      <c r="H34" s="17"/>
      <c r="I34" s="18"/>
      <c r="J34" s="9"/>
    </row>
    <row r="35" spans="2:10" ht="16.5" thickBot="1" x14ac:dyDescent="0.3">
      <c r="B35" s="129">
        <v>1</v>
      </c>
      <c r="C35" s="145" t="s">
        <v>20</v>
      </c>
      <c r="D35" s="16" t="s">
        <v>63</v>
      </c>
      <c r="E35" s="16" t="s">
        <v>21</v>
      </c>
      <c r="F35" s="108">
        <v>54062</v>
      </c>
      <c r="G35" s="113">
        <v>53954</v>
      </c>
      <c r="H35" s="20">
        <v>1</v>
      </c>
      <c r="I35" s="21">
        <f>F35-G35</f>
        <v>108</v>
      </c>
      <c r="J35" s="9"/>
    </row>
    <row r="36" spans="2:10" ht="55.5" customHeight="1" thickBot="1" x14ac:dyDescent="0.3">
      <c r="B36" s="130"/>
      <c r="C36" s="146"/>
      <c r="D36" s="16" t="s">
        <v>63</v>
      </c>
      <c r="E36" s="16" t="s">
        <v>22</v>
      </c>
      <c r="F36" s="113">
        <v>3303045</v>
      </c>
      <c r="G36" s="113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45"/>
      <c r="C37" s="145"/>
      <c r="D37" s="127" t="s">
        <v>75</v>
      </c>
      <c r="E37" s="127"/>
      <c r="F37" s="125">
        <v>1.6</v>
      </c>
      <c r="G37" s="125">
        <v>1.6</v>
      </c>
      <c r="H37" s="138"/>
      <c r="I37" s="127">
        <f>F37-G37</f>
        <v>0</v>
      </c>
      <c r="J37" s="9"/>
    </row>
    <row r="38" spans="2:10" ht="16.5" thickBot="1" x14ac:dyDescent="0.3">
      <c r="B38" s="146"/>
      <c r="C38" s="146"/>
      <c r="D38" s="128"/>
      <c r="E38" s="128"/>
      <c r="F38" s="126"/>
      <c r="G38" s="126"/>
      <c r="H38" s="139"/>
      <c r="I38" s="128"/>
      <c r="J38" s="9"/>
    </row>
    <row r="39" spans="2:10" ht="16.5" thickBot="1" x14ac:dyDescent="0.3">
      <c r="B39" s="10"/>
      <c r="C39" s="9"/>
      <c r="D39" s="9"/>
      <c r="E39" s="9"/>
      <c r="F39" s="9"/>
      <c r="G39" s="123" t="s">
        <v>16</v>
      </c>
      <c r="H39" s="124"/>
      <c r="I39" s="23">
        <f>I34+I35</f>
        <v>108</v>
      </c>
      <c r="J39" s="24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88" t="s">
        <v>78</v>
      </c>
      <c r="C41" s="188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7"/>
      <c r="F42" s="8"/>
      <c r="G42" s="8"/>
      <c r="H42" s="57"/>
      <c r="I42" s="8"/>
      <c r="J42" s="58"/>
    </row>
    <row r="43" spans="2:10" ht="43.5" customHeight="1" thickBot="1" x14ac:dyDescent="0.3">
      <c r="B43" s="59" t="s">
        <v>1</v>
      </c>
      <c r="C43" s="28" t="s">
        <v>3</v>
      </c>
      <c r="D43" s="136" t="s">
        <v>4</v>
      </c>
      <c r="E43" s="137"/>
      <c r="F43" s="136" t="s">
        <v>5</v>
      </c>
      <c r="G43" s="137"/>
      <c r="H43" s="60" t="s">
        <v>6</v>
      </c>
      <c r="I43" s="176" t="s">
        <v>8</v>
      </c>
      <c r="J43" s="177"/>
    </row>
    <row r="44" spans="2:10" x14ac:dyDescent="0.25">
      <c r="B44" s="61" t="s">
        <v>2</v>
      </c>
      <c r="C44" s="62"/>
      <c r="D44" s="127" t="s">
        <v>18</v>
      </c>
      <c r="E44" s="13" t="s">
        <v>77</v>
      </c>
      <c r="F44" s="138" t="s">
        <v>9</v>
      </c>
      <c r="G44" s="138" t="s">
        <v>10</v>
      </c>
      <c r="H44" s="63" t="s">
        <v>7</v>
      </c>
      <c r="I44" s="152"/>
      <c r="J44" s="186"/>
    </row>
    <row r="45" spans="2:10" ht="16.5" thickBot="1" x14ac:dyDescent="0.3">
      <c r="B45" s="17"/>
      <c r="C45" s="18"/>
      <c r="D45" s="128"/>
      <c r="E45" s="22"/>
      <c r="F45" s="139"/>
      <c r="G45" s="139"/>
      <c r="H45" s="64"/>
      <c r="I45" s="153"/>
      <c r="J45" s="187"/>
    </row>
    <row r="46" spans="2:10" ht="15.75" customHeight="1" x14ac:dyDescent="0.25">
      <c r="B46" s="129">
        <v>1</v>
      </c>
      <c r="C46" s="178" t="s">
        <v>59</v>
      </c>
      <c r="D46" s="127" t="s">
        <v>63</v>
      </c>
      <c r="E46" s="138" t="s">
        <v>24</v>
      </c>
      <c r="F46" s="232">
        <v>117078</v>
      </c>
      <c r="G46" s="232">
        <v>116481</v>
      </c>
      <c r="H46" s="138">
        <v>1</v>
      </c>
      <c r="I46" s="180">
        <f>F46-G46</f>
        <v>597</v>
      </c>
      <c r="J46" s="181"/>
    </row>
    <row r="47" spans="2:10" ht="16.5" customHeight="1" thickBot="1" x14ac:dyDescent="0.3">
      <c r="B47" s="163"/>
      <c r="C47" s="179"/>
      <c r="D47" s="128"/>
      <c r="E47" s="139"/>
      <c r="F47" s="233"/>
      <c r="G47" s="233"/>
      <c r="H47" s="139"/>
      <c r="I47" s="182"/>
      <c r="J47" s="183"/>
    </row>
    <row r="48" spans="2:10" ht="16.5" thickBot="1" x14ac:dyDescent="0.3">
      <c r="B48" s="130"/>
      <c r="C48" s="65">
        <v>3014496</v>
      </c>
      <c r="D48" s="16" t="s">
        <v>63</v>
      </c>
      <c r="E48" s="22" t="s">
        <v>25</v>
      </c>
      <c r="F48" s="108">
        <v>871122</v>
      </c>
      <c r="G48" s="108">
        <v>867594</v>
      </c>
      <c r="H48" s="22">
        <v>1</v>
      </c>
      <c r="I48" s="184">
        <f t="shared" ref="I48" si="0">F48-G48</f>
        <v>3528</v>
      </c>
      <c r="J48" s="185"/>
    </row>
    <row r="49" spans="2:10" ht="16.5" thickBot="1" x14ac:dyDescent="0.3">
      <c r="B49" s="61"/>
      <c r="C49" s="66"/>
      <c r="D49" s="13" t="s">
        <v>62</v>
      </c>
      <c r="E49" s="22"/>
      <c r="F49" s="108">
        <v>232565</v>
      </c>
      <c r="G49" s="108">
        <v>232565</v>
      </c>
      <c r="H49" s="22"/>
      <c r="I49" s="184">
        <f>F49-G49</f>
        <v>0</v>
      </c>
      <c r="J49" s="185"/>
    </row>
    <row r="50" spans="2:10" ht="16.5" thickBot="1" x14ac:dyDescent="0.3">
      <c r="B50" s="129">
        <v>2</v>
      </c>
      <c r="C50" s="178" t="s">
        <v>58</v>
      </c>
      <c r="D50" s="147" t="s">
        <v>63</v>
      </c>
      <c r="E50" s="20" t="s">
        <v>24</v>
      </c>
      <c r="F50" s="234">
        <v>506883</v>
      </c>
      <c r="G50" s="234">
        <v>504938</v>
      </c>
      <c r="H50" s="20">
        <v>1</v>
      </c>
      <c r="I50" s="189">
        <f t="shared" ref="I50:I51" si="1">F50-G50</f>
        <v>1945</v>
      </c>
      <c r="J50" s="190"/>
    </row>
    <row r="51" spans="2:10" ht="16.5" thickBot="1" x14ac:dyDescent="0.3">
      <c r="B51" s="130"/>
      <c r="C51" s="179"/>
      <c r="D51" s="148"/>
      <c r="E51" s="22" t="s">
        <v>25</v>
      </c>
      <c r="F51" s="108">
        <v>4533205</v>
      </c>
      <c r="G51" s="108">
        <v>4523708</v>
      </c>
      <c r="H51" s="22"/>
      <c r="I51" s="189">
        <f t="shared" si="1"/>
        <v>9497</v>
      </c>
      <c r="J51" s="190"/>
    </row>
    <row r="52" spans="2:10" ht="16.5" customHeight="1" thickBot="1" x14ac:dyDescent="0.3">
      <c r="B52" s="61"/>
      <c r="C52" s="67"/>
      <c r="D52" s="13" t="s">
        <v>62</v>
      </c>
      <c r="E52" s="22"/>
      <c r="F52" s="108">
        <v>497597</v>
      </c>
      <c r="G52" s="113">
        <v>497597</v>
      </c>
      <c r="H52" s="22"/>
      <c r="I52" s="189">
        <f>F52-G52</f>
        <v>0</v>
      </c>
      <c r="J52" s="190"/>
    </row>
    <row r="53" spans="2:10" ht="16.5" customHeight="1" thickBot="1" x14ac:dyDescent="0.3">
      <c r="B53" s="129">
        <v>3</v>
      </c>
      <c r="C53" s="240" t="s">
        <v>68</v>
      </c>
      <c r="D53" s="115" t="s">
        <v>63</v>
      </c>
      <c r="E53" s="242" t="s">
        <v>24</v>
      </c>
      <c r="F53" s="235">
        <v>211832</v>
      </c>
      <c r="G53" s="244">
        <v>202316</v>
      </c>
      <c r="H53" s="22">
        <v>1</v>
      </c>
      <c r="I53" s="184">
        <f t="shared" ref="I53:I54" si="2">F53-G53</f>
        <v>9516</v>
      </c>
      <c r="J53" s="185"/>
    </row>
    <row r="54" spans="2:10" ht="16.5" thickBot="1" x14ac:dyDescent="0.3">
      <c r="B54" s="130"/>
      <c r="C54" s="191"/>
      <c r="D54" s="117"/>
      <c r="E54" s="243"/>
      <c r="F54" s="246">
        <v>208640</v>
      </c>
      <c r="G54" s="245">
        <v>208640</v>
      </c>
      <c r="H54" s="105"/>
      <c r="I54" s="192">
        <f t="shared" si="2"/>
        <v>0</v>
      </c>
      <c r="J54" s="193"/>
    </row>
    <row r="55" spans="2:10" ht="16.5" thickBot="1" x14ac:dyDescent="0.3">
      <c r="B55" s="61"/>
      <c r="C55" s="241"/>
      <c r="D55" s="116" t="s">
        <v>62</v>
      </c>
      <c r="E55" s="242"/>
      <c r="F55" s="247">
        <v>325400</v>
      </c>
      <c r="G55" s="118">
        <v>325400</v>
      </c>
      <c r="H55" s="63"/>
      <c r="I55" s="184">
        <f>F55-G55</f>
        <v>0</v>
      </c>
      <c r="J55" s="185"/>
    </row>
    <row r="56" spans="2:10" ht="15.75" customHeight="1" x14ac:dyDescent="0.25">
      <c r="B56" s="129">
        <v>4</v>
      </c>
      <c r="C56" s="66" t="s">
        <v>26</v>
      </c>
      <c r="D56" s="127" t="s">
        <v>63</v>
      </c>
      <c r="E56" s="138" t="s">
        <v>24</v>
      </c>
      <c r="F56" s="232">
        <v>175502</v>
      </c>
      <c r="G56" s="232">
        <v>174899</v>
      </c>
      <c r="H56" s="138">
        <v>1</v>
      </c>
      <c r="I56" s="194">
        <f t="shared" ref="I56" si="3">F56-G56</f>
        <v>603</v>
      </c>
      <c r="J56" s="195"/>
    </row>
    <row r="57" spans="2:10" ht="16.5" customHeight="1" thickBot="1" x14ac:dyDescent="0.3">
      <c r="B57" s="163"/>
      <c r="C57" s="66" t="s">
        <v>27</v>
      </c>
      <c r="D57" s="128"/>
      <c r="E57" s="139"/>
      <c r="F57" s="233"/>
      <c r="G57" s="233"/>
      <c r="H57" s="139"/>
      <c r="I57" s="196"/>
      <c r="J57" s="197"/>
    </row>
    <row r="58" spans="2:10" ht="16.5" thickBot="1" x14ac:dyDescent="0.3">
      <c r="B58" s="130"/>
      <c r="C58" s="65">
        <v>3014507</v>
      </c>
      <c r="D58" s="16" t="s">
        <v>63</v>
      </c>
      <c r="E58" s="22" t="s">
        <v>25</v>
      </c>
      <c r="F58" s="108">
        <v>3385106</v>
      </c>
      <c r="G58" s="108">
        <v>3370137</v>
      </c>
      <c r="H58" s="22">
        <v>1</v>
      </c>
      <c r="I58" s="184">
        <f>F58-G58</f>
        <v>14969</v>
      </c>
      <c r="J58" s="185"/>
    </row>
    <row r="59" spans="2:10" ht="15.75" customHeight="1" x14ac:dyDescent="0.25">
      <c r="B59" s="129">
        <v>5</v>
      </c>
      <c r="C59" s="66" t="s">
        <v>28</v>
      </c>
      <c r="D59" s="127" t="s">
        <v>12</v>
      </c>
      <c r="E59" s="138" t="s">
        <v>24</v>
      </c>
      <c r="F59" s="232">
        <v>81158</v>
      </c>
      <c r="G59" s="232">
        <v>80877</v>
      </c>
      <c r="H59" s="138">
        <v>1</v>
      </c>
      <c r="I59" s="194">
        <f>F59-G59</f>
        <v>281</v>
      </c>
      <c r="J59" s="195"/>
    </row>
    <row r="60" spans="2:10" ht="16.5" customHeight="1" thickBot="1" x14ac:dyDescent="0.3">
      <c r="B60" s="163"/>
      <c r="C60" s="66" t="s">
        <v>29</v>
      </c>
      <c r="D60" s="128"/>
      <c r="E60" s="139"/>
      <c r="F60" s="233"/>
      <c r="G60" s="233"/>
      <c r="H60" s="139"/>
      <c r="I60" s="196"/>
      <c r="J60" s="197"/>
    </row>
    <row r="61" spans="2:10" ht="16.5" thickBot="1" x14ac:dyDescent="0.3">
      <c r="B61" s="130"/>
      <c r="C61" s="65">
        <v>3014493</v>
      </c>
      <c r="D61" s="16" t="s">
        <v>12</v>
      </c>
      <c r="E61" s="22" t="s">
        <v>25</v>
      </c>
      <c r="F61" s="108">
        <v>984014</v>
      </c>
      <c r="G61" s="108">
        <v>980862</v>
      </c>
      <c r="H61" s="22">
        <v>1</v>
      </c>
      <c r="I61" s="184">
        <f>F61-G61</f>
        <v>3152</v>
      </c>
      <c r="J61" s="185"/>
    </row>
    <row r="62" spans="2:10" ht="16.5" customHeight="1" thickBot="1" x14ac:dyDescent="0.3">
      <c r="B62" s="129">
        <v>6</v>
      </c>
      <c r="C62" s="66" t="s">
        <v>57</v>
      </c>
      <c r="D62" s="127" t="s">
        <v>12</v>
      </c>
      <c r="E62" s="138" t="s">
        <v>24</v>
      </c>
      <c r="F62" s="232">
        <v>14725</v>
      </c>
      <c r="G62" s="232">
        <v>14425</v>
      </c>
      <c r="H62" s="138">
        <v>1</v>
      </c>
      <c r="I62" s="180">
        <f>F62-G62</f>
        <v>300</v>
      </c>
      <c r="J62" s="125"/>
    </row>
    <row r="63" spans="2:10" ht="16.5" customHeight="1" thickBot="1" x14ac:dyDescent="0.3">
      <c r="B63" s="129"/>
      <c r="C63" s="66" t="s">
        <v>30</v>
      </c>
      <c r="D63" s="127"/>
      <c r="E63" s="138"/>
      <c r="F63" s="233"/>
      <c r="G63" s="233"/>
      <c r="H63" s="138"/>
      <c r="I63" s="180"/>
      <c r="J63" s="125"/>
    </row>
    <row r="64" spans="2:10" ht="16.5" customHeight="1" thickBot="1" x14ac:dyDescent="0.3">
      <c r="B64" s="129"/>
      <c r="C64" s="65">
        <v>75232</v>
      </c>
      <c r="D64" s="16" t="s">
        <v>31</v>
      </c>
      <c r="E64" s="22" t="s">
        <v>25</v>
      </c>
      <c r="F64" s="108">
        <v>45536</v>
      </c>
      <c r="G64" s="108">
        <v>45233</v>
      </c>
      <c r="H64" s="22">
        <v>1</v>
      </c>
      <c r="I64" s="184">
        <f>F64-G64</f>
        <v>303</v>
      </c>
      <c r="J64" s="198"/>
    </row>
    <row r="65" spans="2:13" ht="16.5" customHeight="1" x14ac:dyDescent="0.25">
      <c r="B65" s="129">
        <v>7</v>
      </c>
      <c r="C65" s="66" t="s">
        <v>81</v>
      </c>
      <c r="D65" s="13"/>
      <c r="E65" s="63"/>
      <c r="F65" s="118"/>
      <c r="G65" s="118"/>
      <c r="H65" s="63"/>
      <c r="I65" s="180">
        <v>200</v>
      </c>
      <c r="J65" s="181"/>
    </row>
    <row r="66" spans="2:13" ht="16.5" thickBot="1" x14ac:dyDescent="0.3">
      <c r="B66" s="163"/>
      <c r="C66" s="67" t="s">
        <v>82</v>
      </c>
      <c r="D66" s="13"/>
      <c r="E66" s="63"/>
      <c r="F66" s="118"/>
      <c r="G66" s="118"/>
      <c r="H66" s="63"/>
      <c r="I66" s="182"/>
      <c r="J66" s="183"/>
    </row>
    <row r="67" spans="2:13" ht="16.5" thickBot="1" x14ac:dyDescent="0.3">
      <c r="B67" s="130"/>
      <c r="C67" s="104">
        <v>2108076</v>
      </c>
      <c r="D67" s="13"/>
      <c r="E67" s="63"/>
      <c r="F67" s="118"/>
      <c r="G67" s="118"/>
      <c r="H67" s="63"/>
      <c r="I67" s="103"/>
      <c r="J67" s="102"/>
    </row>
    <row r="68" spans="2:13" ht="15.75" customHeight="1" x14ac:dyDescent="0.25">
      <c r="B68" s="129">
        <v>8</v>
      </c>
      <c r="C68" s="66" t="s">
        <v>55</v>
      </c>
      <c r="D68" s="127" t="s">
        <v>63</v>
      </c>
      <c r="E68" s="138" t="s">
        <v>24</v>
      </c>
      <c r="F68" s="232">
        <v>66827</v>
      </c>
      <c r="G68" s="232">
        <v>66605</v>
      </c>
      <c r="H68" s="138">
        <v>1</v>
      </c>
      <c r="I68" s="180">
        <f>F68-G68</f>
        <v>222</v>
      </c>
      <c r="J68" s="181"/>
    </row>
    <row r="69" spans="2:13" ht="16.5" customHeight="1" thickBot="1" x14ac:dyDescent="0.3">
      <c r="B69" s="163"/>
      <c r="C69" s="66" t="s">
        <v>32</v>
      </c>
      <c r="D69" s="128"/>
      <c r="E69" s="139"/>
      <c r="F69" s="233"/>
      <c r="G69" s="233"/>
      <c r="H69" s="139"/>
      <c r="I69" s="182"/>
      <c r="J69" s="183"/>
    </row>
    <row r="70" spans="2:13" ht="16.5" thickBot="1" x14ac:dyDescent="0.3">
      <c r="B70" s="130"/>
      <c r="C70" s="66">
        <v>3014141</v>
      </c>
      <c r="D70" s="13" t="s">
        <v>63</v>
      </c>
      <c r="E70" s="63" t="s">
        <v>25</v>
      </c>
      <c r="F70" s="109">
        <v>422800</v>
      </c>
      <c r="G70" s="109">
        <v>422800</v>
      </c>
      <c r="H70" s="63">
        <v>1</v>
      </c>
      <c r="I70" s="180">
        <f>F70-G70</f>
        <v>0</v>
      </c>
      <c r="J70" s="181"/>
    </row>
    <row r="71" spans="2:13" ht="16.5" thickBot="1" x14ac:dyDescent="0.3">
      <c r="B71" s="140">
        <v>9</v>
      </c>
      <c r="C71" s="178" t="s">
        <v>56</v>
      </c>
      <c r="D71" s="68"/>
      <c r="E71" s="110" t="s">
        <v>24</v>
      </c>
      <c r="F71" s="236">
        <v>30418</v>
      </c>
      <c r="G71" s="236">
        <v>30236</v>
      </c>
      <c r="H71" s="20"/>
      <c r="I71" s="201">
        <f>F71-G71</f>
        <v>182</v>
      </c>
      <c r="J71" s="202"/>
    </row>
    <row r="72" spans="2:13" ht="16.5" thickBot="1" x14ac:dyDescent="0.3">
      <c r="B72" s="199"/>
      <c r="C72" s="200"/>
      <c r="D72" s="27"/>
      <c r="E72" s="106" t="s">
        <v>25</v>
      </c>
      <c r="F72" s="236">
        <v>255879</v>
      </c>
      <c r="G72" s="236">
        <v>254999</v>
      </c>
      <c r="H72" s="20"/>
      <c r="I72" s="201">
        <f>F72-G72</f>
        <v>880</v>
      </c>
      <c r="J72" s="202"/>
    </row>
    <row r="73" spans="2:13" x14ac:dyDescent="0.25">
      <c r="B73" s="203">
        <v>10</v>
      </c>
      <c r="C73" s="206" t="s">
        <v>61</v>
      </c>
      <c r="D73" s="209" t="s">
        <v>64</v>
      </c>
      <c r="E73" s="111" t="s">
        <v>33</v>
      </c>
      <c r="F73" s="237">
        <v>303882</v>
      </c>
      <c r="G73" s="237">
        <v>303882</v>
      </c>
      <c r="H73" s="211">
        <v>1</v>
      </c>
      <c r="I73" s="212">
        <f>F73-G73</f>
        <v>0</v>
      </c>
      <c r="J73" s="213"/>
      <c r="M73" s="1">
        <v>253233</v>
      </c>
    </row>
    <row r="74" spans="2:13" ht="16.5" thickBot="1" x14ac:dyDescent="0.3">
      <c r="B74" s="204"/>
      <c r="C74" s="207"/>
      <c r="D74" s="210"/>
      <c r="E74" s="112">
        <v>5</v>
      </c>
      <c r="F74" s="233"/>
      <c r="G74" s="233"/>
      <c r="H74" s="139"/>
      <c r="I74" s="182"/>
      <c r="J74" s="183"/>
    </row>
    <row r="75" spans="2:13" x14ac:dyDescent="0.25">
      <c r="B75" s="204"/>
      <c r="C75" s="207"/>
      <c r="D75" s="210"/>
      <c r="E75" s="69" t="s">
        <v>33</v>
      </c>
      <c r="F75" s="238">
        <v>48047</v>
      </c>
      <c r="G75" s="181">
        <v>48047</v>
      </c>
      <c r="H75" s="138">
        <v>1</v>
      </c>
      <c r="I75" s="194">
        <f>F75-G75</f>
        <v>0</v>
      </c>
      <c r="J75" s="195"/>
    </row>
    <row r="76" spans="2:13" ht="16.5" thickBot="1" x14ac:dyDescent="0.3">
      <c r="B76" s="205"/>
      <c r="C76" s="208"/>
      <c r="D76" s="214"/>
      <c r="E76" s="70">
        <v>7</v>
      </c>
      <c r="F76" s="239"/>
      <c r="G76" s="213"/>
      <c r="H76" s="211"/>
      <c r="I76" s="215"/>
      <c r="J76" s="216"/>
    </row>
    <row r="77" spans="2:13" ht="16.5" thickBot="1" x14ac:dyDescent="0.3">
      <c r="B77" s="51"/>
      <c r="C77" s="71"/>
      <c r="D77" s="53"/>
      <c r="E77" s="51"/>
      <c r="F77" s="71"/>
      <c r="G77" s="123" t="s">
        <v>16</v>
      </c>
      <c r="H77" s="124"/>
      <c r="I77" s="217">
        <f>SUM(I46:J75)</f>
        <v>46175</v>
      </c>
      <c r="J77" s="218"/>
      <c r="K77" s="7" t="s">
        <v>60</v>
      </c>
    </row>
    <row r="78" spans="2:13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3" x14ac:dyDescent="0.25">
      <c r="B79" s="72" t="s">
        <v>74</v>
      </c>
      <c r="C79" s="72"/>
      <c r="D79" s="72"/>
      <c r="E79" s="8"/>
      <c r="F79" s="8"/>
      <c r="G79" s="8"/>
      <c r="H79" s="8"/>
      <c r="I79" s="8"/>
      <c r="J79" s="8"/>
    </row>
    <row r="80" spans="2:13" ht="16.5" thickBot="1" x14ac:dyDescent="0.3">
      <c r="B80" s="73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59" t="s">
        <v>1</v>
      </c>
      <c r="C81" s="74" t="s">
        <v>3</v>
      </c>
      <c r="D81" s="136" t="s">
        <v>4</v>
      </c>
      <c r="E81" s="137"/>
      <c r="F81" s="136" t="s">
        <v>5</v>
      </c>
      <c r="G81" s="137"/>
      <c r="H81" s="75" t="s">
        <v>6</v>
      </c>
      <c r="I81" s="75" t="s">
        <v>35</v>
      </c>
      <c r="J81" s="9"/>
    </row>
    <row r="82" spans="2:10" x14ac:dyDescent="0.25">
      <c r="B82" s="61" t="s">
        <v>2</v>
      </c>
      <c r="C82" s="12"/>
      <c r="D82" s="145" t="s">
        <v>18</v>
      </c>
      <c r="E82" s="13" t="s">
        <v>77</v>
      </c>
      <c r="F82" s="129" t="s">
        <v>9</v>
      </c>
      <c r="G82" s="129" t="s">
        <v>10</v>
      </c>
      <c r="H82" s="76" t="s">
        <v>34</v>
      </c>
      <c r="I82" s="77"/>
      <c r="J82" s="9"/>
    </row>
    <row r="83" spans="2:10" ht="16.5" thickBot="1" x14ac:dyDescent="0.3">
      <c r="B83" s="17"/>
      <c r="C83" s="78"/>
      <c r="D83" s="146"/>
      <c r="E83" s="22"/>
      <c r="F83" s="130"/>
      <c r="G83" s="130"/>
      <c r="H83" s="79"/>
      <c r="I83" s="78"/>
      <c r="J83" s="9"/>
    </row>
    <row r="84" spans="2:10" x14ac:dyDescent="0.25">
      <c r="B84" s="129">
        <v>1</v>
      </c>
      <c r="C84" s="80" t="s">
        <v>36</v>
      </c>
      <c r="D84" s="127" t="s">
        <v>63</v>
      </c>
      <c r="E84" s="138" t="s">
        <v>24</v>
      </c>
      <c r="F84" s="232">
        <v>146163</v>
      </c>
      <c r="G84" s="232">
        <v>144368</v>
      </c>
      <c r="H84" s="138">
        <v>1</v>
      </c>
      <c r="I84" s="219">
        <f>F84-G84</f>
        <v>1795</v>
      </c>
      <c r="J84" s="9"/>
    </row>
    <row r="85" spans="2:10" ht="16.5" thickBot="1" x14ac:dyDescent="0.3">
      <c r="B85" s="163"/>
      <c r="C85" s="80" t="s">
        <v>37</v>
      </c>
      <c r="D85" s="128"/>
      <c r="E85" s="139"/>
      <c r="F85" s="233"/>
      <c r="G85" s="233"/>
      <c r="H85" s="139"/>
      <c r="I85" s="220"/>
      <c r="J85" s="9"/>
    </row>
    <row r="86" spans="2:10" ht="16.5" thickBot="1" x14ac:dyDescent="0.3">
      <c r="B86" s="163"/>
      <c r="C86" s="80"/>
      <c r="D86" s="16" t="s">
        <v>63</v>
      </c>
      <c r="E86" s="22" t="s">
        <v>25</v>
      </c>
      <c r="F86" s="108">
        <v>688474</v>
      </c>
      <c r="G86" s="108">
        <v>681574</v>
      </c>
      <c r="H86" s="22">
        <v>1</v>
      </c>
      <c r="I86" s="16">
        <f>F86-G86</f>
        <v>6900</v>
      </c>
      <c r="J86" s="9"/>
    </row>
    <row r="87" spans="2:10" ht="16.5" thickBot="1" x14ac:dyDescent="0.3">
      <c r="B87" s="130"/>
      <c r="C87" s="81" t="s">
        <v>76</v>
      </c>
      <c r="D87" s="16" t="s">
        <v>40</v>
      </c>
      <c r="E87" s="22" t="s">
        <v>41</v>
      </c>
      <c r="F87" s="113">
        <v>140573</v>
      </c>
      <c r="G87" s="113">
        <v>139999</v>
      </c>
      <c r="H87" s="22">
        <v>1</v>
      </c>
      <c r="I87" s="16">
        <v>0</v>
      </c>
      <c r="J87" s="9"/>
    </row>
    <row r="88" spans="2:10" x14ac:dyDescent="0.25">
      <c r="B88" s="129">
        <v>2</v>
      </c>
      <c r="C88" s="80" t="s">
        <v>42</v>
      </c>
      <c r="D88" s="13" t="s">
        <v>14</v>
      </c>
      <c r="E88" s="138" t="s">
        <v>24</v>
      </c>
      <c r="F88" s="125" t="s">
        <v>44</v>
      </c>
      <c r="G88" s="125" t="s">
        <v>44</v>
      </c>
      <c r="H88" s="138">
        <v>20</v>
      </c>
      <c r="I88" s="127">
        <v>0</v>
      </c>
      <c r="J88" s="9"/>
    </row>
    <row r="89" spans="2:10" x14ac:dyDescent="0.25">
      <c r="B89" s="163"/>
      <c r="C89" s="80" t="s">
        <v>43</v>
      </c>
      <c r="D89" s="13" t="s">
        <v>65</v>
      </c>
      <c r="E89" s="211"/>
      <c r="F89" s="221"/>
      <c r="G89" s="221"/>
      <c r="H89" s="211"/>
      <c r="I89" s="222"/>
      <c r="J89" s="9"/>
    </row>
    <row r="90" spans="2:10" x14ac:dyDescent="0.25">
      <c r="B90" s="163"/>
      <c r="C90" s="80" t="s">
        <v>38</v>
      </c>
      <c r="D90" s="82"/>
      <c r="E90" s="211"/>
      <c r="F90" s="221"/>
      <c r="G90" s="221"/>
      <c r="H90" s="211"/>
      <c r="I90" s="222"/>
      <c r="J90" s="9"/>
    </row>
    <row r="91" spans="2:10" ht="16.5" thickBot="1" x14ac:dyDescent="0.3">
      <c r="B91" s="130"/>
      <c r="C91" s="81" t="s">
        <v>39</v>
      </c>
      <c r="D91" s="83"/>
      <c r="E91" s="139"/>
      <c r="F91" s="126"/>
      <c r="G91" s="126"/>
      <c r="H91" s="139"/>
      <c r="I91" s="128"/>
      <c r="J91" s="9"/>
    </row>
    <row r="92" spans="2:10" ht="16.5" thickBot="1" x14ac:dyDescent="0.3">
      <c r="B92" s="84"/>
      <c r="C92" s="9"/>
      <c r="D92" s="9"/>
      <c r="E92" s="9"/>
      <c r="F92" s="9"/>
      <c r="G92" s="85" t="s">
        <v>16</v>
      </c>
      <c r="H92" s="120">
        <f>I84+I86+I87</f>
        <v>8695</v>
      </c>
      <c r="I92" s="122"/>
      <c r="J92" s="24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88" t="s">
        <v>79</v>
      </c>
      <c r="C94" s="188"/>
      <c r="D94" s="188"/>
      <c r="E94" s="84"/>
      <c r="F94" s="9"/>
      <c r="G94" s="9"/>
      <c r="H94" s="9"/>
      <c r="I94" s="9"/>
      <c r="J94" s="9"/>
    </row>
    <row r="95" spans="2:10" ht="16.5" thickBot="1" x14ac:dyDescent="0.3">
      <c r="B95" s="86"/>
      <c r="C95" s="8"/>
      <c r="D95" s="8"/>
      <c r="E95" s="57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5" t="s">
        <v>3</v>
      </c>
      <c r="D96" s="136" t="s">
        <v>4</v>
      </c>
      <c r="E96" s="137"/>
      <c r="F96" s="136" t="s">
        <v>5</v>
      </c>
      <c r="G96" s="137"/>
      <c r="H96" s="87" t="s">
        <v>6</v>
      </c>
      <c r="I96" s="28" t="s">
        <v>8</v>
      </c>
      <c r="J96" s="9"/>
    </row>
    <row r="97" spans="2:10" x14ac:dyDescent="0.25">
      <c r="B97" s="77" t="s">
        <v>2</v>
      </c>
      <c r="C97" s="62"/>
      <c r="D97" s="222" t="s">
        <v>18</v>
      </c>
      <c r="E97" s="13" t="s">
        <v>77</v>
      </c>
      <c r="F97" s="211" t="s">
        <v>9</v>
      </c>
      <c r="G97" s="211" t="s">
        <v>10</v>
      </c>
      <c r="H97" s="63" t="s">
        <v>7</v>
      </c>
      <c r="I97" s="62"/>
      <c r="J97" s="9"/>
    </row>
    <row r="98" spans="2:10" ht="16.5" thickBot="1" x14ac:dyDescent="0.3">
      <c r="B98" s="88"/>
      <c r="C98" s="18"/>
      <c r="D98" s="128"/>
      <c r="E98" s="22" t="s">
        <v>19</v>
      </c>
      <c r="F98" s="139"/>
      <c r="G98" s="139"/>
      <c r="H98" s="64"/>
      <c r="I98" s="18"/>
      <c r="J98" s="9"/>
    </row>
    <row r="99" spans="2:10" ht="16.5" thickBot="1" x14ac:dyDescent="0.3">
      <c r="B99" s="129">
        <v>1</v>
      </c>
      <c r="C99" s="80" t="s">
        <v>45</v>
      </c>
      <c r="D99" s="16" t="s">
        <v>12</v>
      </c>
      <c r="E99" s="22" t="s">
        <v>24</v>
      </c>
      <c r="F99" s="108">
        <v>1760.808</v>
      </c>
      <c r="G99" s="108">
        <v>1704.165</v>
      </c>
      <c r="H99" s="22">
        <v>1</v>
      </c>
      <c r="I99" s="16">
        <f>F99-G99</f>
        <v>56.643000000000029</v>
      </c>
      <c r="J99" s="9"/>
    </row>
    <row r="100" spans="2:10" x14ac:dyDescent="0.25">
      <c r="B100" s="163"/>
      <c r="C100" s="80" t="s">
        <v>46</v>
      </c>
      <c r="D100" s="89"/>
      <c r="E100" s="138" t="s">
        <v>41</v>
      </c>
      <c r="F100" s="98"/>
      <c r="G100" s="99"/>
      <c r="H100" s="90"/>
      <c r="I100" s="91"/>
      <c r="J100" s="9"/>
    </row>
    <row r="101" spans="2:10" ht="16.5" thickBot="1" x14ac:dyDescent="0.3">
      <c r="B101" s="130"/>
      <c r="C101" s="92"/>
      <c r="D101" s="93" t="s">
        <v>40</v>
      </c>
      <c r="E101" s="223"/>
      <c r="F101" s="114">
        <v>1747728</v>
      </c>
      <c r="G101" s="100">
        <v>1747728</v>
      </c>
      <c r="H101" s="94">
        <v>1</v>
      </c>
      <c r="I101" s="16"/>
      <c r="J101" s="9"/>
    </row>
    <row r="102" spans="2:10" x14ac:dyDescent="0.25">
      <c r="B102" s="129">
        <v>2</v>
      </c>
      <c r="C102" s="80" t="s">
        <v>47</v>
      </c>
      <c r="D102" s="13" t="s">
        <v>14</v>
      </c>
      <c r="E102" s="138" t="s">
        <v>24</v>
      </c>
      <c r="F102" s="125">
        <v>1817411</v>
      </c>
      <c r="G102" s="125">
        <v>1817411</v>
      </c>
      <c r="H102" s="138">
        <v>1</v>
      </c>
      <c r="I102" s="127">
        <v>0</v>
      </c>
      <c r="J102" s="9"/>
    </row>
    <row r="103" spans="2:10" ht="16.5" thickBot="1" x14ac:dyDescent="0.3">
      <c r="B103" s="163"/>
      <c r="C103" s="80" t="s">
        <v>48</v>
      </c>
      <c r="D103" s="16" t="s">
        <v>65</v>
      </c>
      <c r="E103" s="139"/>
      <c r="F103" s="126"/>
      <c r="G103" s="126"/>
      <c r="H103" s="139"/>
      <c r="I103" s="128"/>
      <c r="J103" s="9"/>
    </row>
    <row r="104" spans="2:10" x14ac:dyDescent="0.25">
      <c r="B104" s="163"/>
      <c r="C104" s="82"/>
      <c r="D104" s="13" t="s">
        <v>14</v>
      </c>
      <c r="E104" s="138" t="s">
        <v>25</v>
      </c>
      <c r="F104" s="125">
        <v>15476513</v>
      </c>
      <c r="G104" s="125">
        <v>15476513</v>
      </c>
      <c r="H104" s="138">
        <v>1</v>
      </c>
      <c r="I104" s="127">
        <v>0</v>
      </c>
      <c r="J104" s="9"/>
    </row>
    <row r="105" spans="2:10" ht="16.5" thickBot="1" x14ac:dyDescent="0.3">
      <c r="B105" s="163"/>
      <c r="C105" s="82"/>
      <c r="D105" s="16" t="s">
        <v>65</v>
      </c>
      <c r="E105" s="139"/>
      <c r="F105" s="126"/>
      <c r="G105" s="126"/>
      <c r="H105" s="139"/>
      <c r="I105" s="128"/>
      <c r="J105" s="9"/>
    </row>
    <row r="106" spans="2:10" x14ac:dyDescent="0.25">
      <c r="B106" s="163"/>
      <c r="C106" s="82"/>
      <c r="D106" s="13" t="s">
        <v>14</v>
      </c>
      <c r="E106" s="138" t="s">
        <v>41</v>
      </c>
      <c r="F106" s="125">
        <v>10547125</v>
      </c>
      <c r="G106" s="125">
        <v>10547125</v>
      </c>
      <c r="H106" s="138">
        <v>1</v>
      </c>
      <c r="I106" s="127">
        <v>0</v>
      </c>
      <c r="J106" s="9"/>
    </row>
    <row r="107" spans="2:10" ht="16.5" thickBot="1" x14ac:dyDescent="0.3">
      <c r="B107" s="130"/>
      <c r="C107" s="83"/>
      <c r="D107" s="16" t="s">
        <v>49</v>
      </c>
      <c r="E107" s="139"/>
      <c r="F107" s="126"/>
      <c r="G107" s="126"/>
      <c r="H107" s="139"/>
      <c r="I107" s="128"/>
      <c r="J107" s="9"/>
    </row>
    <row r="108" spans="2:10" ht="16.5" thickBot="1" x14ac:dyDescent="0.3">
      <c r="B108" s="53"/>
      <c r="C108" s="95"/>
      <c r="D108" s="53"/>
      <c r="E108" s="51"/>
      <c r="F108" s="224" t="s">
        <v>16</v>
      </c>
      <c r="G108" s="225"/>
      <c r="H108" s="226">
        <f>I99*1000</f>
        <v>56643.000000000029</v>
      </c>
      <c r="I108" s="227"/>
      <c r="J108" s="24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88" t="s">
        <v>71</v>
      </c>
      <c r="C110" s="188"/>
      <c r="D110" s="188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0" t="s">
        <v>17</v>
      </c>
      <c r="C112" s="28" t="s">
        <v>3</v>
      </c>
      <c r="D112" s="136" t="s">
        <v>4</v>
      </c>
      <c r="E112" s="137"/>
      <c r="F112" s="136" t="s">
        <v>5</v>
      </c>
      <c r="G112" s="137"/>
      <c r="H112" s="60" t="s">
        <v>6</v>
      </c>
      <c r="I112" s="75" t="s">
        <v>8</v>
      </c>
      <c r="J112" s="9"/>
    </row>
    <row r="113" spans="2:10" x14ac:dyDescent="0.25">
      <c r="B113" s="77"/>
      <c r="C113" s="62"/>
      <c r="D113" s="127" t="s">
        <v>18</v>
      </c>
      <c r="E113" s="13" t="s">
        <v>77</v>
      </c>
      <c r="F113" s="138" t="s">
        <v>9</v>
      </c>
      <c r="G113" s="138" t="s">
        <v>10</v>
      </c>
      <c r="H113" s="63" t="s">
        <v>7</v>
      </c>
      <c r="I113" s="62"/>
      <c r="J113" s="9"/>
    </row>
    <row r="114" spans="2:10" ht="16.5" thickBot="1" x14ac:dyDescent="0.3">
      <c r="B114" s="78"/>
      <c r="C114" s="18"/>
      <c r="D114" s="128"/>
      <c r="E114" s="22"/>
      <c r="F114" s="139"/>
      <c r="G114" s="139"/>
      <c r="H114" s="64"/>
      <c r="I114" s="18"/>
      <c r="J114" s="9"/>
    </row>
    <row r="115" spans="2:10" ht="15.75" customHeight="1" x14ac:dyDescent="0.25">
      <c r="B115" s="129">
        <v>1</v>
      </c>
      <c r="C115" s="96" t="s">
        <v>50</v>
      </c>
      <c r="D115" s="33" t="s">
        <v>54</v>
      </c>
      <c r="E115" s="138" t="s">
        <v>21</v>
      </c>
      <c r="F115" s="232">
        <v>8020045</v>
      </c>
      <c r="G115" s="232">
        <v>7924671</v>
      </c>
      <c r="H115" s="138">
        <v>1</v>
      </c>
      <c r="I115" s="127">
        <f>F115-G115</f>
        <v>95374</v>
      </c>
      <c r="J115" s="9"/>
    </row>
    <row r="116" spans="2:10" ht="16.5" customHeight="1" thickBot="1" x14ac:dyDescent="0.3">
      <c r="B116" s="163"/>
      <c r="C116" s="13" t="s">
        <v>51</v>
      </c>
      <c r="D116" s="16" t="s">
        <v>52</v>
      </c>
      <c r="E116" s="139"/>
      <c r="F116" s="233"/>
      <c r="G116" s="233"/>
      <c r="H116" s="139"/>
      <c r="I116" s="128"/>
      <c r="J116" s="9"/>
    </row>
    <row r="117" spans="2:10" ht="16.5" thickBot="1" x14ac:dyDescent="0.3">
      <c r="B117" s="130"/>
      <c r="C117" s="83"/>
      <c r="D117" s="16" t="s">
        <v>53</v>
      </c>
      <c r="E117" s="22" t="s">
        <v>22</v>
      </c>
      <c r="F117" s="113">
        <v>5171630</v>
      </c>
      <c r="G117" s="113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23" t="s">
        <v>16</v>
      </c>
      <c r="F118" s="124"/>
      <c r="G118" s="120">
        <f>I115</f>
        <v>95374</v>
      </c>
      <c r="H118" s="121"/>
      <c r="I118" s="122"/>
      <c r="J118" s="24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35" t="s">
        <v>80</v>
      </c>
      <c r="C120" s="135"/>
      <c r="D120" s="135"/>
      <c r="E120" s="135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0" t="s">
        <v>17</v>
      </c>
      <c r="C122" s="28" t="s">
        <v>3</v>
      </c>
      <c r="D122" s="136" t="s">
        <v>4</v>
      </c>
      <c r="E122" s="137"/>
      <c r="F122" s="136" t="s">
        <v>5</v>
      </c>
      <c r="G122" s="137"/>
      <c r="H122" s="60" t="s">
        <v>6</v>
      </c>
      <c r="I122" s="75" t="s">
        <v>8</v>
      </c>
      <c r="J122" s="9"/>
    </row>
    <row r="123" spans="2:10" x14ac:dyDescent="0.25">
      <c r="B123" s="77"/>
      <c r="C123" s="62"/>
      <c r="D123" s="127" t="s">
        <v>18</v>
      </c>
      <c r="E123" s="13" t="s">
        <v>77</v>
      </c>
      <c r="F123" s="138" t="s">
        <v>9</v>
      </c>
      <c r="G123" s="138" t="s">
        <v>10</v>
      </c>
      <c r="H123" s="63" t="s">
        <v>7</v>
      </c>
      <c r="I123" s="62"/>
      <c r="J123" s="9"/>
    </row>
    <row r="124" spans="2:10" ht="16.5" thickBot="1" x14ac:dyDescent="0.3">
      <c r="B124" s="78"/>
      <c r="C124" s="62"/>
      <c r="D124" s="128"/>
      <c r="E124" s="22"/>
      <c r="F124" s="139"/>
      <c r="G124" s="139"/>
      <c r="H124" s="64"/>
      <c r="I124" s="18"/>
      <c r="J124" s="9"/>
    </row>
    <row r="125" spans="2:10" ht="15.75" customHeight="1" x14ac:dyDescent="0.25">
      <c r="B125" s="140">
        <v>1</v>
      </c>
      <c r="C125" s="129" t="s">
        <v>67</v>
      </c>
      <c r="D125" s="15" t="s">
        <v>54</v>
      </c>
      <c r="E125" s="132" t="s">
        <v>21</v>
      </c>
      <c r="F125" s="232">
        <v>1290.73</v>
      </c>
      <c r="G125" s="232">
        <v>1239.45</v>
      </c>
      <c r="H125" s="125"/>
      <c r="I125" s="127">
        <f>(F125-G125)*H127</f>
        <v>369215.99999999983</v>
      </c>
      <c r="J125" s="9"/>
    </row>
    <row r="126" spans="2:10" ht="16.5" customHeight="1" thickBot="1" x14ac:dyDescent="0.3">
      <c r="B126" s="141"/>
      <c r="C126" s="130"/>
      <c r="D126" s="18" t="s">
        <v>52</v>
      </c>
      <c r="E126" s="134"/>
      <c r="F126" s="233"/>
      <c r="G126" s="233"/>
      <c r="H126" s="126"/>
      <c r="I126" s="128"/>
      <c r="J126" s="9"/>
    </row>
    <row r="127" spans="2:10" x14ac:dyDescent="0.25">
      <c r="B127" s="129">
        <v>2</v>
      </c>
      <c r="C127" s="129" t="s">
        <v>67</v>
      </c>
      <c r="D127" s="131" t="s">
        <v>53</v>
      </c>
      <c r="E127" s="132"/>
      <c r="F127" s="125">
        <v>409.58</v>
      </c>
      <c r="G127" s="125">
        <v>409.58</v>
      </c>
      <c r="H127" s="125">
        <v>7200</v>
      </c>
      <c r="I127" s="125">
        <f>(F127-G127)*H127</f>
        <v>0</v>
      </c>
      <c r="J127" s="9"/>
    </row>
    <row r="128" spans="2:10" ht="16.5" thickBot="1" x14ac:dyDescent="0.3">
      <c r="B128" s="130"/>
      <c r="C128" s="130"/>
      <c r="D128" s="133"/>
      <c r="E128" s="134"/>
      <c r="F128" s="126"/>
      <c r="G128" s="126"/>
      <c r="H128" s="126"/>
      <c r="I128" s="126"/>
      <c r="J128" s="9"/>
    </row>
    <row r="129" spans="2:10" ht="16.5" hidden="1" thickBot="1" x14ac:dyDescent="0.3">
      <c r="B129" s="52"/>
      <c r="C129" s="52"/>
      <c r="D129" s="9"/>
      <c r="E129" s="9"/>
      <c r="F129" s="97" t="s">
        <v>16</v>
      </c>
      <c r="G129" s="120">
        <f>(F125-G125)*H125</f>
        <v>0</v>
      </c>
      <c r="H129" s="121"/>
      <c r="I129" s="122"/>
      <c r="J129" s="24" t="s">
        <v>60</v>
      </c>
    </row>
    <row r="130" spans="2:10" ht="16.5" thickBot="1" x14ac:dyDescent="0.3">
      <c r="F130" s="123" t="s">
        <v>16</v>
      </c>
      <c r="G130" s="124"/>
      <c r="I130" s="107">
        <f>(F125-G125)*H127</f>
        <v>369215.99999999983</v>
      </c>
      <c r="J130" s="24" t="s">
        <v>60</v>
      </c>
    </row>
    <row r="133" spans="2:10" x14ac:dyDescent="0.25">
      <c r="B133" s="135" t="s">
        <v>83</v>
      </c>
      <c r="C133" s="135"/>
      <c r="D133" s="135"/>
      <c r="E133" s="135"/>
      <c r="F133" s="8"/>
      <c r="G133" s="8"/>
      <c r="H133" s="8"/>
      <c r="I133" s="8"/>
    </row>
    <row r="134" spans="2:10" ht="16.5" thickBot="1" x14ac:dyDescent="0.3">
      <c r="B134" s="10"/>
      <c r="C134" s="9"/>
      <c r="D134" s="9"/>
      <c r="E134" s="9"/>
      <c r="F134" s="9"/>
      <c r="G134" s="9"/>
      <c r="H134" s="9"/>
      <c r="I134" s="9"/>
    </row>
    <row r="135" spans="2:10" ht="32.25" thickBot="1" x14ac:dyDescent="0.3">
      <c r="B135" s="60" t="s">
        <v>17</v>
      </c>
      <c r="C135" s="28" t="s">
        <v>3</v>
      </c>
      <c r="D135" s="136" t="s">
        <v>4</v>
      </c>
      <c r="E135" s="137"/>
      <c r="F135" s="136" t="s">
        <v>5</v>
      </c>
      <c r="G135" s="137"/>
      <c r="H135" s="60" t="s">
        <v>6</v>
      </c>
      <c r="I135" s="75" t="s">
        <v>8</v>
      </c>
    </row>
    <row r="136" spans="2:10" x14ac:dyDescent="0.25">
      <c r="B136" s="77"/>
      <c r="C136" s="62"/>
      <c r="D136" s="127" t="s">
        <v>18</v>
      </c>
      <c r="E136" s="13" t="s">
        <v>77</v>
      </c>
      <c r="F136" s="138" t="s">
        <v>9</v>
      </c>
      <c r="G136" s="138" t="s">
        <v>10</v>
      </c>
      <c r="H136" s="63" t="s">
        <v>7</v>
      </c>
      <c r="I136" s="62"/>
    </row>
    <row r="137" spans="2:10" ht="16.5" thickBot="1" x14ac:dyDescent="0.3">
      <c r="B137" s="78"/>
      <c r="C137" s="62"/>
      <c r="D137" s="128"/>
      <c r="E137" s="22"/>
      <c r="F137" s="139"/>
      <c r="G137" s="139"/>
      <c r="H137" s="64"/>
      <c r="I137" s="18"/>
    </row>
    <row r="138" spans="2:10" ht="15.75" customHeight="1" x14ac:dyDescent="0.25">
      <c r="B138" s="140">
        <v>1</v>
      </c>
      <c r="C138" s="129" t="s">
        <v>83</v>
      </c>
      <c r="D138" s="15" t="s">
        <v>54</v>
      </c>
      <c r="E138" s="132" t="s">
        <v>21</v>
      </c>
      <c r="F138" s="232">
        <v>385226</v>
      </c>
      <c r="G138" s="232">
        <v>379559</v>
      </c>
      <c r="H138" s="125"/>
      <c r="I138" s="127">
        <f>(F138-G138)*H140</f>
        <v>0</v>
      </c>
    </row>
    <row r="139" spans="2:10" ht="16.5" customHeight="1" thickBot="1" x14ac:dyDescent="0.3">
      <c r="B139" s="141"/>
      <c r="C139" s="130"/>
      <c r="D139" s="18" t="s">
        <v>52</v>
      </c>
      <c r="E139" s="134"/>
      <c r="F139" s="233"/>
      <c r="G139" s="233"/>
      <c r="H139" s="126"/>
      <c r="I139" s="128"/>
    </row>
    <row r="140" spans="2:10" x14ac:dyDescent="0.25">
      <c r="B140" s="129">
        <v>2</v>
      </c>
      <c r="C140" s="129" t="s">
        <v>83</v>
      </c>
      <c r="D140" s="131"/>
      <c r="E140" s="132"/>
      <c r="F140" s="125"/>
      <c r="G140" s="125"/>
      <c r="H140" s="125"/>
      <c r="I140" s="125">
        <f>(F140-G140)*H140</f>
        <v>0</v>
      </c>
    </row>
    <row r="141" spans="2:10" ht="16.5" thickBot="1" x14ac:dyDescent="0.3">
      <c r="B141" s="130"/>
      <c r="C141" s="130"/>
      <c r="D141" s="133"/>
      <c r="E141" s="134"/>
      <c r="F141" s="126"/>
      <c r="G141" s="126"/>
      <c r="H141" s="126"/>
      <c r="I141" s="126"/>
    </row>
    <row r="142" spans="2:10" ht="16.5" thickBot="1" x14ac:dyDescent="0.3">
      <c r="B142" s="52"/>
      <c r="C142" s="52"/>
      <c r="D142" s="9"/>
      <c r="E142" s="9"/>
      <c r="F142" s="97" t="s">
        <v>16</v>
      </c>
      <c r="G142" s="120">
        <f>(F138-G138)*H138</f>
        <v>0</v>
      </c>
      <c r="H142" s="121"/>
      <c r="I142" s="122"/>
    </row>
    <row r="143" spans="2:10" ht="16.5" thickBot="1" x14ac:dyDescent="0.3">
      <c r="F143" s="123" t="s">
        <v>16</v>
      </c>
      <c r="G143" s="124"/>
      <c r="I143" s="107">
        <f>F138-G138</f>
        <v>5667</v>
      </c>
      <c r="J143" s="24" t="s">
        <v>60</v>
      </c>
    </row>
  </sheetData>
  <mergeCells count="246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G73:G7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B133:E133"/>
    <mergeCell ref="D135:E135"/>
    <mergeCell ref="F135:G135"/>
    <mergeCell ref="D136:D137"/>
    <mergeCell ref="F136:F137"/>
    <mergeCell ref="G136:G137"/>
    <mergeCell ref="B138:B139"/>
    <mergeCell ref="C138:C139"/>
    <mergeCell ref="E138:E139"/>
    <mergeCell ref="F138:F139"/>
    <mergeCell ref="G138:G139"/>
    <mergeCell ref="G142:I142"/>
    <mergeCell ref="F143:G143"/>
    <mergeCell ref="H138:H139"/>
    <mergeCell ref="I138:I139"/>
    <mergeCell ref="B140:B141"/>
    <mergeCell ref="C140:C141"/>
    <mergeCell ref="D140:E141"/>
    <mergeCell ref="F140:F141"/>
    <mergeCell ref="G140:G141"/>
    <mergeCell ref="H140:H141"/>
    <mergeCell ref="I140:I1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2026-04-17T11:00:54Z</dcterms:modified>
</cp:coreProperties>
</file>