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meanu.leonard\Desktop\"/>
    </mc:Choice>
  </mc:AlternateContent>
  <bookViews>
    <workbookView xWindow="0" yWindow="0" windowWidth="38400" windowHeight="17835"/>
  </bookViews>
  <sheets>
    <sheet name="consum incas + subconsumatori" sheetId="12" r:id="rId1"/>
  </sheets>
  <definedNames>
    <definedName name="_xlnm.Print_Area" localSheetId="0">'consum incas + subconsumatori'!$A$1:$K$130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3" i="12" l="1"/>
  <c r="G142" i="12"/>
  <c r="I140" i="12"/>
  <c r="I138" i="12"/>
  <c r="I130" i="12" l="1"/>
  <c r="I125" i="12"/>
  <c r="G129" i="12" l="1"/>
  <c r="I127" i="12"/>
  <c r="I117" i="12"/>
  <c r="I115" i="12"/>
  <c r="G118" i="12" s="1"/>
  <c r="I99" i="12"/>
  <c r="H108" i="12" s="1"/>
  <c r="I86" i="12"/>
  <c r="I84" i="12"/>
  <c r="I75" i="12"/>
  <c r="I73" i="12"/>
  <c r="I72" i="12"/>
  <c r="I71" i="12"/>
  <c r="I70" i="12"/>
  <c r="I68" i="12"/>
  <c r="I64" i="12"/>
  <c r="I62" i="12"/>
  <c r="I61" i="12"/>
  <c r="I59" i="12"/>
  <c r="I58" i="12"/>
  <c r="I56" i="12"/>
  <c r="I55" i="12"/>
  <c r="I54" i="12"/>
  <c r="I53" i="12"/>
  <c r="I52" i="12"/>
  <c r="I51" i="12"/>
  <c r="I50" i="12"/>
  <c r="I49" i="12"/>
  <c r="I48" i="12"/>
  <c r="I46" i="12"/>
  <c r="I37" i="12"/>
  <c r="I36" i="12"/>
  <c r="I35" i="12"/>
  <c r="I39" i="12" s="1"/>
  <c r="I25" i="12"/>
  <c r="I23" i="12"/>
  <c r="I21" i="12"/>
  <c r="I20" i="12"/>
  <c r="I77" i="12" l="1"/>
  <c r="I28" i="12"/>
  <c r="H92" i="12"/>
  <c r="I27" i="12"/>
  <c r="I11" i="12"/>
</calcChain>
</file>

<file path=xl/sharedStrings.xml><?xml version="1.0" encoding="utf-8"?>
<sst xmlns="http://schemas.openxmlformats.org/spreadsheetml/2006/main" count="259" uniqueCount="85">
  <si>
    <t xml:space="preserve"> </t>
  </si>
  <si>
    <t>Nr.</t>
  </si>
  <si>
    <t>crt.</t>
  </si>
  <si>
    <t>Denumire racord şi serie contor</t>
  </si>
  <si>
    <t>Specificaţie</t>
  </si>
  <si>
    <t>Index contor</t>
  </si>
  <si>
    <t>K</t>
  </si>
  <si>
    <t>(ct)</t>
  </si>
  <si>
    <t>Energie consumata</t>
  </si>
  <si>
    <t>Nou</t>
  </si>
  <si>
    <t>Vechi</t>
  </si>
  <si>
    <t>Aeroteh-P.2</t>
  </si>
  <si>
    <t>Energie activă(kwh)</t>
  </si>
  <si>
    <t>Aeroteh-P.9</t>
  </si>
  <si>
    <t>Energie</t>
  </si>
  <si>
    <t>Parametrii măsuraţi (cadran)</t>
  </si>
  <si>
    <t>TOTAL</t>
  </si>
  <si>
    <t>Nr.crt.</t>
  </si>
  <si>
    <t>Parametrii măsuraţi</t>
  </si>
  <si>
    <t>dran</t>
  </si>
  <si>
    <t>PT.8-Panou 17 S03ZH014454</t>
  </si>
  <si>
    <t xml:space="preserve">   I</t>
  </si>
  <si>
    <t xml:space="preserve">   II</t>
  </si>
  <si>
    <t>reactiva</t>
  </si>
  <si>
    <t>I</t>
  </si>
  <si>
    <t>II</t>
  </si>
  <si>
    <t>PT.8-P.3</t>
  </si>
  <si>
    <t>OB.50</t>
  </si>
  <si>
    <t>PT.8-P.4</t>
  </si>
  <si>
    <t>FOREST</t>
  </si>
  <si>
    <t>Baraci</t>
  </si>
  <si>
    <t>Energie activă(k</t>
  </si>
  <si>
    <t>PT.9b</t>
  </si>
  <si>
    <t>Index</t>
  </si>
  <si>
    <t>(ct.)</t>
  </si>
  <si>
    <t>Energie consumată</t>
  </si>
  <si>
    <t>PT.8-Panou 3</t>
  </si>
  <si>
    <t>S02ZH014517</t>
  </si>
  <si>
    <t>Staţie pompare</t>
  </si>
  <si>
    <t>apă</t>
  </si>
  <si>
    <t>Energie reactivă(kvarh)</t>
  </si>
  <si>
    <t>-</t>
  </si>
  <si>
    <t>PT.8-Panou 9</t>
  </si>
  <si>
    <t>Sr.4213451</t>
  </si>
  <si>
    <t>03120,1</t>
  </si>
  <si>
    <t>Master 1</t>
  </si>
  <si>
    <t>S02ZH011134</t>
  </si>
  <si>
    <t>Master 2</t>
  </si>
  <si>
    <t>S02ZHO14144</t>
  </si>
  <si>
    <t>reactivă(kvarh)</t>
  </si>
  <si>
    <t>Micron-Turboteh Celula28</t>
  </si>
  <si>
    <t>Seria014099</t>
  </si>
  <si>
    <t>(kWh)</t>
  </si>
  <si>
    <t>Energie reactiva (kWAr)</t>
  </si>
  <si>
    <t>Energie activa</t>
  </si>
  <si>
    <t>P.2</t>
  </si>
  <si>
    <t>PT 9-6 kV- celula 22</t>
  </si>
  <si>
    <t>PT.8</t>
  </si>
  <si>
    <t>PT.17-P7-OB51</t>
  </si>
  <si>
    <t>PT.17-P2-OB52</t>
  </si>
  <si>
    <t>kWh</t>
  </si>
  <si>
    <t>PT 8-Panou11 stand motoare</t>
  </si>
  <si>
    <t>Energie reactivă(kVArh)</t>
  </si>
  <si>
    <t>Energie activă(kWh)</t>
  </si>
  <si>
    <t>Energie active(kWh)</t>
  </si>
  <si>
    <t>activă(kWh)</t>
  </si>
  <si>
    <t>reactivă(kVArh)</t>
  </si>
  <si>
    <t>TURBOMECANICA 2</t>
  </si>
  <si>
    <t>PT.17-P6-OB51</t>
  </si>
  <si>
    <t>SC AEROTEH SA</t>
  </si>
  <si>
    <t xml:space="preserve">SC CALOREX SRL </t>
  </si>
  <si>
    <t>SC MICRON TURBOTEH SA</t>
  </si>
  <si>
    <t>INCD INCAS</t>
  </si>
  <si>
    <t>INCAS</t>
  </si>
  <si>
    <t>CN IMPRIMERIA NATIONALA SA</t>
  </si>
  <si>
    <t>Energie reactivă</t>
  </si>
  <si>
    <t>Staţie pompare apă</t>
  </si>
  <si>
    <t>Cadran</t>
  </si>
  <si>
    <t>INCD COMOTI</t>
  </si>
  <si>
    <t>SC MASTER SA</t>
  </si>
  <si>
    <t>SC TURBOMECANICA SA</t>
  </si>
  <si>
    <t>PT.8- P2</t>
  </si>
  <si>
    <t>DESAN</t>
  </si>
  <si>
    <t>SC ROMSELECT</t>
  </si>
  <si>
    <t>Consum INCAS + subconsumatori - IANUARIE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</si>
</sst>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1" fillId="2" borderId="2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horizontal="right"/>
    </xf>
    <xf numFmtId="0" fontId="1" fillId="2" borderId="36" xfId="0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36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right" vertical="center"/>
    </xf>
    <xf numFmtId="0" fontId="4" fillId="2" borderId="0" xfId="0" applyFont="1" applyFill="1"/>
    <xf numFmtId="0" fontId="1" fillId="2" borderId="36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36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/>
    </xf>
    <xf numFmtId="0" fontId="1" fillId="2" borderId="36" xfId="0" applyFont="1" applyFill="1" applyBorder="1"/>
    <xf numFmtId="0" fontId="1" fillId="2" borderId="0" xfId="0" applyFont="1" applyFill="1" applyAlignment="1">
      <alignment horizontal="left" vertical="center" indent="5"/>
    </xf>
    <xf numFmtId="0" fontId="2" fillId="2" borderId="25" xfId="0" applyFont="1" applyFill="1" applyBorder="1" applyAlignment="1">
      <alignment vertical="top" wrapText="1"/>
    </xf>
    <xf numFmtId="0" fontId="2" fillId="2" borderId="6" xfId="0" applyFont="1" applyFill="1" applyBorder="1"/>
    <xf numFmtId="0" fontId="2" fillId="2" borderId="24" xfId="0" applyFont="1" applyFill="1" applyBorder="1" applyAlignment="1">
      <alignment horizontal="center"/>
    </xf>
    <xf numFmtId="0" fontId="2" fillId="2" borderId="21" xfId="0" applyFont="1" applyFill="1" applyBorder="1"/>
    <xf numFmtId="0" fontId="1" fillId="2" borderId="23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/>
    <xf numFmtId="0" fontId="2" fillId="2" borderId="24" xfId="0" applyFont="1" applyFill="1" applyBorder="1" applyAlignment="1">
      <alignment horizontal="right"/>
    </xf>
    <xf numFmtId="0" fontId="2" fillId="2" borderId="30" xfId="0" applyFont="1" applyFill="1" applyBorder="1" applyAlignment="1">
      <alignment horizontal="right"/>
    </xf>
    <xf numFmtId="0" fontId="2" fillId="2" borderId="29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0" borderId="39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center" vertical="center" wrapText="1"/>
    </xf>
    <xf numFmtId="0" fontId="1" fillId="0" borderId="0" xfId="0" applyFont="1"/>
    <xf numFmtId="0" fontId="1" fillId="0" borderId="36" xfId="0" applyFont="1" applyBorder="1"/>
    <xf numFmtId="0" fontId="2" fillId="0" borderId="23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right"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2" fillId="2" borderId="38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18" xfId="0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right" vertical="center" wrapText="1"/>
    </xf>
    <xf numFmtId="0" fontId="2" fillId="2" borderId="25" xfId="0" applyFont="1" applyFill="1" applyBorder="1" applyAlignment="1">
      <alignment horizontal="right"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18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24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vertical="center" wrapText="1"/>
    </xf>
    <xf numFmtId="0" fontId="1" fillId="2" borderId="4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/>
    </xf>
    <xf numFmtId="0" fontId="3" fillId="2" borderId="18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21" xfId="0" applyFont="1" applyFill="1" applyBorder="1" applyAlignment="1">
      <alignment horizontal="right"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right" vertical="center" wrapText="1"/>
    </xf>
    <xf numFmtId="0" fontId="2" fillId="2" borderId="36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right" vertical="center" wrapText="1"/>
    </xf>
    <xf numFmtId="0" fontId="2" fillId="2" borderId="37" xfId="0" applyFont="1" applyFill="1" applyBorder="1" applyAlignment="1">
      <alignment horizontal="right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left" vertical="center" wrapText="1"/>
    </xf>
    <xf numFmtId="0" fontId="1" fillId="2" borderId="43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35" xfId="0" applyFont="1" applyFill="1" applyBorder="1" applyAlignment="1">
      <alignment horizontal="right" vertical="center" wrapText="1"/>
    </xf>
    <xf numFmtId="0" fontId="2" fillId="2" borderId="44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35" xfId="0" applyFont="1" applyFill="1" applyBorder="1" applyAlignment="1">
      <alignment horizontal="right" vertical="center" wrapText="1"/>
    </xf>
    <xf numFmtId="0" fontId="4" fillId="2" borderId="41" xfId="0" applyFont="1" applyFill="1" applyBorder="1" applyAlignment="1">
      <alignment horizontal="right" wrapText="1"/>
    </xf>
    <xf numFmtId="0" fontId="4" fillId="2" borderId="20" xfId="0" applyFont="1" applyFill="1" applyBorder="1" applyAlignment="1">
      <alignment horizontal="right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horizontal="right" vertical="center" wrapText="1"/>
    </xf>
    <xf numFmtId="0" fontId="2" fillId="2" borderId="38" xfId="0" applyFont="1" applyFill="1" applyBorder="1" applyAlignment="1">
      <alignment vertical="center" wrapText="1"/>
    </xf>
    <xf numFmtId="0" fontId="2" fillId="0" borderId="25" xfId="0" applyFont="1" applyBorder="1"/>
    <xf numFmtId="0" fontId="1" fillId="2" borderId="18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right" wrapText="1"/>
    </xf>
    <xf numFmtId="0" fontId="1" fillId="2" borderId="20" xfId="0" applyFont="1" applyFill="1" applyBorder="1" applyAlignment="1">
      <alignment horizontal="right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 wrapText="1"/>
    </xf>
    <xf numFmtId="0" fontId="2" fillId="0" borderId="40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right" vertical="center" wrapText="1"/>
    </xf>
    <xf numFmtId="0" fontId="2" fillId="2" borderId="48" xfId="0" applyFont="1" applyFill="1" applyBorder="1" applyAlignment="1">
      <alignment horizontal="right" vertical="center" wrapText="1"/>
    </xf>
    <xf numFmtId="0" fontId="2" fillId="2" borderId="44" xfId="0" applyFont="1" applyFill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4" xfId="0" applyFont="1" applyFill="1" applyBorder="1" applyAlignment="1">
      <alignment horizontal="right" vertical="center" wrapText="1"/>
    </xf>
    <xf numFmtId="0" fontId="2" fillId="0" borderId="25" xfId="0" applyFont="1" applyFill="1" applyBorder="1" applyAlignment="1">
      <alignment horizontal="right" vertical="center" wrapText="1"/>
    </xf>
    <xf numFmtId="0" fontId="2" fillId="0" borderId="23" xfId="0" applyFont="1" applyFill="1" applyBorder="1" applyAlignment="1">
      <alignment horizontal="right" vertical="center" wrapText="1"/>
    </xf>
    <xf numFmtId="0" fontId="1" fillId="0" borderId="2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3"/>
  <sheetViews>
    <sheetView tabSelected="1" workbookViewId="0">
      <selection activeCell="N73" sqref="N73"/>
    </sheetView>
  </sheetViews>
  <sheetFormatPr defaultRowHeight="15.75" x14ac:dyDescent="0.25"/>
  <cols>
    <col min="1" max="1" width="9.140625" style="1"/>
    <col min="2" max="2" width="8.140625" style="1" customWidth="1"/>
    <col min="3" max="3" width="29.28515625" style="1" bestFit="1" customWidth="1"/>
    <col min="4" max="4" width="25.85546875" style="1" bestFit="1" customWidth="1"/>
    <col min="5" max="5" width="7.85546875" style="1" bestFit="1" customWidth="1"/>
    <col min="6" max="6" width="12" style="1" bestFit="1" customWidth="1"/>
    <col min="7" max="7" width="10.42578125" style="1" bestFit="1" customWidth="1"/>
    <col min="8" max="8" width="5.85546875" style="1" bestFit="1" customWidth="1"/>
    <col min="9" max="9" width="13.140625" style="1" customWidth="1"/>
    <col min="10" max="10" width="5.5703125" style="1" bestFit="1" customWidth="1"/>
    <col min="11" max="11" width="8.140625" style="1" customWidth="1"/>
    <col min="12" max="12" width="19" style="1" customWidth="1"/>
    <col min="13" max="13" width="9.140625" style="1"/>
    <col min="14" max="14" width="9.28515625" style="1" bestFit="1" customWidth="1"/>
    <col min="15" max="15" width="9.140625" style="1"/>
    <col min="16" max="16" width="9.28515625" style="1" bestFit="1" customWidth="1"/>
    <col min="17" max="16384" width="9.140625" style="1"/>
  </cols>
  <sheetData>
    <row r="2" spans="2:12" x14ac:dyDescent="0.25">
      <c r="B2" s="142" t="s">
        <v>84</v>
      </c>
      <c r="C2" s="142"/>
      <c r="D2" s="142"/>
      <c r="E2" s="142"/>
      <c r="F2" s="142"/>
      <c r="G2" s="142"/>
      <c r="H2" s="142"/>
      <c r="I2" s="142"/>
      <c r="J2" s="142"/>
    </row>
    <row r="4" spans="2:12" x14ac:dyDescent="0.25">
      <c r="B4" s="135" t="s">
        <v>72</v>
      </c>
      <c r="C4" s="135"/>
      <c r="D4" s="135"/>
      <c r="E4" s="8"/>
      <c r="F4" s="8"/>
      <c r="G4" s="8"/>
      <c r="H4" s="8"/>
      <c r="I4" s="8"/>
      <c r="J4" s="9"/>
      <c r="K4" s="2"/>
    </row>
    <row r="5" spans="2:12" ht="16.5" thickBot="1" x14ac:dyDescent="0.3">
      <c r="B5" s="10"/>
      <c r="C5" s="9"/>
      <c r="D5" s="9"/>
      <c r="E5" s="9"/>
      <c r="F5" s="9"/>
      <c r="G5" s="9"/>
      <c r="H5" s="9"/>
      <c r="I5" s="9"/>
      <c r="J5" s="9"/>
      <c r="K5" s="3"/>
    </row>
    <row r="6" spans="2:12" ht="32.25" thickBot="1" x14ac:dyDescent="0.3">
      <c r="B6" s="145" t="s">
        <v>17</v>
      </c>
      <c r="C6" s="145" t="s">
        <v>3</v>
      </c>
      <c r="D6" s="136" t="s">
        <v>4</v>
      </c>
      <c r="E6" s="137"/>
      <c r="F6" s="136" t="s">
        <v>5</v>
      </c>
      <c r="G6" s="137"/>
      <c r="H6" s="11" t="s">
        <v>6</v>
      </c>
      <c r="I6" s="106" t="s">
        <v>8</v>
      </c>
      <c r="J6" s="9"/>
      <c r="K6" s="4"/>
      <c r="L6" s="85"/>
    </row>
    <row r="7" spans="2:12" ht="18.75" customHeight="1" x14ac:dyDescent="0.25">
      <c r="B7" s="149"/>
      <c r="C7" s="149"/>
      <c r="D7" s="127" t="s">
        <v>18</v>
      </c>
      <c r="E7" s="12" t="s">
        <v>77</v>
      </c>
      <c r="F7" s="138" t="s">
        <v>9</v>
      </c>
      <c r="G7" s="138" t="s">
        <v>10</v>
      </c>
      <c r="H7" s="102" t="s">
        <v>7</v>
      </c>
      <c r="I7" s="100"/>
      <c r="J7" s="9"/>
      <c r="K7" s="4"/>
    </row>
    <row r="8" spans="2:12" ht="16.5" thickBot="1" x14ac:dyDescent="0.3">
      <c r="B8" s="146"/>
      <c r="C8" s="146"/>
      <c r="D8" s="128"/>
      <c r="E8" s="115"/>
      <c r="F8" s="139"/>
      <c r="G8" s="139"/>
      <c r="H8" s="13"/>
      <c r="I8" s="101"/>
      <c r="J8" s="9"/>
      <c r="K8" s="5"/>
    </row>
    <row r="9" spans="2:12" ht="16.5" thickBot="1" x14ac:dyDescent="0.3">
      <c r="B9" s="129">
        <v>1</v>
      </c>
      <c r="C9" s="145" t="s">
        <v>73</v>
      </c>
      <c r="D9" s="115" t="s">
        <v>63</v>
      </c>
      <c r="E9" s="115" t="s">
        <v>21</v>
      </c>
      <c r="F9" s="14"/>
      <c r="G9" s="14"/>
      <c r="H9" s="15">
        <v>1</v>
      </c>
      <c r="I9" s="242"/>
      <c r="J9" s="9"/>
      <c r="K9" s="143"/>
    </row>
    <row r="10" spans="2:12" ht="16.5" thickBot="1" x14ac:dyDescent="0.3">
      <c r="B10" s="130"/>
      <c r="C10" s="146"/>
      <c r="D10" s="115" t="s">
        <v>63</v>
      </c>
      <c r="E10" s="115" t="s">
        <v>22</v>
      </c>
      <c r="F10" s="14"/>
      <c r="G10" s="14"/>
      <c r="H10" s="98">
        <v>1</v>
      </c>
      <c r="I10" s="101"/>
      <c r="J10" s="9"/>
      <c r="K10" s="143"/>
    </row>
    <row r="11" spans="2:12" x14ac:dyDescent="0.25">
      <c r="B11" s="129">
        <v>2</v>
      </c>
      <c r="C11" s="145" t="s">
        <v>73</v>
      </c>
      <c r="D11" s="12" t="s">
        <v>14</v>
      </c>
      <c r="E11" s="127"/>
      <c r="F11" s="147"/>
      <c r="G11" s="147"/>
      <c r="H11" s="138"/>
      <c r="I11" s="127">
        <f>F11-G11</f>
        <v>0</v>
      </c>
      <c r="J11" s="9"/>
      <c r="K11" s="143"/>
    </row>
    <row r="12" spans="2:12" ht="16.5" thickBot="1" x14ac:dyDescent="0.3">
      <c r="B12" s="130"/>
      <c r="C12" s="146"/>
      <c r="D12" s="115" t="s">
        <v>23</v>
      </c>
      <c r="E12" s="128"/>
      <c r="F12" s="148"/>
      <c r="G12" s="148"/>
      <c r="H12" s="139"/>
      <c r="I12" s="128"/>
      <c r="J12" s="9"/>
      <c r="K12" s="143"/>
    </row>
    <row r="13" spans="2:12" ht="36" customHeight="1" thickBot="1" x14ac:dyDescent="0.3">
      <c r="B13" s="10"/>
      <c r="C13" s="9"/>
      <c r="D13" s="9"/>
      <c r="E13" s="9"/>
      <c r="F13" s="9"/>
      <c r="G13" s="123" t="s">
        <v>16</v>
      </c>
      <c r="H13" s="124"/>
      <c r="I13" s="17">
        <v>353885.46</v>
      </c>
      <c r="J13" s="18" t="s">
        <v>60</v>
      </c>
      <c r="K13" s="143"/>
    </row>
    <row r="14" spans="2:12" ht="19.5" customHeight="1" x14ac:dyDescent="0.25">
      <c r="B14" s="9"/>
      <c r="C14" s="9"/>
      <c r="D14" s="9"/>
      <c r="E14" s="9"/>
      <c r="F14" s="9"/>
      <c r="G14" s="144"/>
      <c r="H14" s="144"/>
      <c r="I14" s="104"/>
      <c r="J14" s="19"/>
      <c r="K14" s="143"/>
    </row>
    <row r="15" spans="2:12" x14ac:dyDescent="0.25">
      <c r="B15" s="135" t="s">
        <v>69</v>
      </c>
      <c r="C15" s="135"/>
      <c r="D15" s="135"/>
      <c r="E15" s="8"/>
      <c r="F15" s="8"/>
      <c r="G15" s="8"/>
      <c r="H15" s="8"/>
      <c r="I15" s="8"/>
      <c r="J15" s="8"/>
      <c r="K15" s="143"/>
    </row>
    <row r="16" spans="2:12" ht="16.5" thickBot="1" x14ac:dyDescent="0.3">
      <c r="B16" s="10"/>
      <c r="C16" s="9"/>
      <c r="D16" s="9"/>
      <c r="E16" s="9"/>
      <c r="F16" s="9"/>
      <c r="G16" s="9"/>
      <c r="H16" s="9"/>
      <c r="I16" s="9"/>
      <c r="J16" s="9"/>
      <c r="K16" s="143"/>
    </row>
    <row r="17" spans="2:11" ht="43.5" customHeight="1" thickBot="1" x14ac:dyDescent="0.3">
      <c r="B17" s="112" t="s">
        <v>1</v>
      </c>
      <c r="C17" s="20" t="s">
        <v>3</v>
      </c>
      <c r="D17" s="150" t="s">
        <v>4</v>
      </c>
      <c r="E17" s="150"/>
      <c r="F17" s="136" t="s">
        <v>5</v>
      </c>
      <c r="G17" s="151"/>
      <c r="H17" s="21" t="s">
        <v>6</v>
      </c>
      <c r="I17" s="22" t="s">
        <v>8</v>
      </c>
      <c r="J17" s="9"/>
      <c r="K17" s="6"/>
    </row>
    <row r="18" spans="2:11" x14ac:dyDescent="0.25">
      <c r="B18" s="23" t="s">
        <v>2</v>
      </c>
      <c r="C18" s="24"/>
      <c r="D18" s="152" t="s">
        <v>15</v>
      </c>
      <c r="E18" s="113"/>
      <c r="F18" s="154" t="s">
        <v>9</v>
      </c>
      <c r="G18" s="156" t="s">
        <v>10</v>
      </c>
      <c r="H18" s="25" t="s">
        <v>7</v>
      </c>
      <c r="I18" s="26"/>
      <c r="J18" s="9"/>
    </row>
    <row r="19" spans="2:11" ht="16.5" thickBot="1" x14ac:dyDescent="0.3">
      <c r="B19" s="27"/>
      <c r="C19" s="28"/>
      <c r="D19" s="153"/>
      <c r="E19" s="115"/>
      <c r="F19" s="155"/>
      <c r="G19" s="157"/>
      <c r="H19" s="29"/>
      <c r="I19" s="30"/>
      <c r="J19" s="9"/>
    </row>
    <row r="20" spans="2:11" ht="16.5" thickBot="1" x14ac:dyDescent="0.3">
      <c r="B20" s="158">
        <v>1</v>
      </c>
      <c r="C20" s="160" t="s">
        <v>11</v>
      </c>
      <c r="D20" s="31" t="s">
        <v>63</v>
      </c>
      <c r="E20" s="32">
        <v>5</v>
      </c>
      <c r="F20" s="228">
        <v>2012107</v>
      </c>
      <c r="G20" s="228">
        <v>2000989</v>
      </c>
      <c r="H20" s="33">
        <v>1</v>
      </c>
      <c r="I20" s="34">
        <f>F20-G20</f>
        <v>11118</v>
      </c>
      <c r="J20" s="9"/>
    </row>
    <row r="21" spans="2:11" ht="16.5" thickBot="1" x14ac:dyDescent="0.3">
      <c r="B21" s="159"/>
      <c r="C21" s="161"/>
      <c r="D21" s="35" t="s">
        <v>62</v>
      </c>
      <c r="E21" s="32">
        <v>7</v>
      </c>
      <c r="F21" s="82">
        <v>1895432</v>
      </c>
      <c r="G21" s="82">
        <v>1895432</v>
      </c>
      <c r="H21" s="33">
        <v>1</v>
      </c>
      <c r="I21" s="34">
        <f>F21-G21</f>
        <v>0</v>
      </c>
      <c r="J21" s="9"/>
    </row>
    <row r="22" spans="2:11" ht="16.5" thickBot="1" x14ac:dyDescent="0.3">
      <c r="B22" s="159"/>
      <c r="C22" s="162"/>
      <c r="D22" s="35"/>
      <c r="E22" s="32"/>
      <c r="F22" s="82"/>
      <c r="G22" s="82"/>
      <c r="H22" s="33" t="s">
        <v>0</v>
      </c>
      <c r="I22" s="117"/>
      <c r="J22" s="9"/>
    </row>
    <row r="23" spans="2:11" x14ac:dyDescent="0.25">
      <c r="B23" s="129">
        <v>2</v>
      </c>
      <c r="C23" s="164" t="s">
        <v>13</v>
      </c>
      <c r="D23" s="36" t="s">
        <v>14</v>
      </c>
      <c r="E23" s="167">
        <v>5</v>
      </c>
      <c r="F23" s="229">
        <v>2749964</v>
      </c>
      <c r="G23" s="229">
        <v>2734254</v>
      </c>
      <c r="H23" s="169">
        <v>1</v>
      </c>
      <c r="I23" s="170">
        <f>F23-G23</f>
        <v>15710</v>
      </c>
      <c r="J23" s="9"/>
    </row>
    <row r="24" spans="2:11" ht="32.25" customHeight="1" thickBot="1" x14ac:dyDescent="0.3">
      <c r="B24" s="163"/>
      <c r="C24" s="165"/>
      <c r="D24" s="35" t="s">
        <v>65</v>
      </c>
      <c r="E24" s="168"/>
      <c r="F24" s="230"/>
      <c r="G24" s="230"/>
      <c r="H24" s="157"/>
      <c r="I24" s="171"/>
      <c r="J24" s="9"/>
    </row>
    <row r="25" spans="2:11" ht="16.5" customHeight="1" x14ac:dyDescent="0.25">
      <c r="B25" s="163"/>
      <c r="C25" s="165"/>
      <c r="D25" s="36" t="s">
        <v>14</v>
      </c>
      <c r="E25" s="167">
        <v>7</v>
      </c>
      <c r="F25" s="172">
        <v>230590</v>
      </c>
      <c r="G25" s="172">
        <v>230590</v>
      </c>
      <c r="H25" s="169">
        <v>1</v>
      </c>
      <c r="I25" s="170">
        <f>F25-G25</f>
        <v>0</v>
      </c>
      <c r="J25" s="9"/>
    </row>
    <row r="26" spans="2:11" ht="16.5" thickBot="1" x14ac:dyDescent="0.3">
      <c r="B26" s="163"/>
      <c r="C26" s="165"/>
      <c r="D26" s="35" t="s">
        <v>66</v>
      </c>
      <c r="E26" s="168"/>
      <c r="F26" s="173"/>
      <c r="G26" s="173"/>
      <c r="H26" s="157"/>
      <c r="I26" s="171"/>
      <c r="J26" s="9"/>
    </row>
    <row r="27" spans="2:11" ht="16.5" thickBot="1" x14ac:dyDescent="0.3">
      <c r="B27" s="130"/>
      <c r="C27" s="166"/>
      <c r="D27" s="37"/>
      <c r="E27" s="38"/>
      <c r="F27" s="37"/>
      <c r="G27" s="39"/>
      <c r="H27" s="40" t="s">
        <v>0</v>
      </c>
      <c r="I27" s="41">
        <f>I21+I25</f>
        <v>0</v>
      </c>
      <c r="J27" s="9"/>
    </row>
    <row r="28" spans="2:11" ht="16.5" customHeight="1" thickBot="1" x14ac:dyDescent="0.3">
      <c r="B28" s="42"/>
      <c r="C28" s="43"/>
      <c r="D28" s="44"/>
      <c r="E28" s="44"/>
      <c r="F28" s="45"/>
      <c r="G28" s="174" t="s">
        <v>16</v>
      </c>
      <c r="H28" s="175"/>
      <c r="I28" s="46">
        <f>I20+I23</f>
        <v>26828</v>
      </c>
      <c r="J28" s="47" t="s">
        <v>60</v>
      </c>
    </row>
    <row r="29" spans="2:11" x14ac:dyDescent="0.25">
      <c r="B29" s="9"/>
      <c r="C29" s="9"/>
      <c r="D29" s="9"/>
      <c r="E29" s="9"/>
      <c r="F29" s="9"/>
      <c r="G29" s="9"/>
      <c r="H29" s="9"/>
      <c r="I29" s="9"/>
      <c r="J29" s="9"/>
    </row>
    <row r="30" spans="2:11" x14ac:dyDescent="0.25">
      <c r="B30" s="135" t="s">
        <v>70</v>
      </c>
      <c r="C30" s="135"/>
      <c r="D30" s="8"/>
      <c r="E30" s="8"/>
      <c r="F30" s="8"/>
      <c r="G30" s="8"/>
      <c r="H30" s="8"/>
      <c r="I30" s="8"/>
      <c r="J30" s="9"/>
    </row>
    <row r="31" spans="2:11" ht="32.25" customHeight="1" thickBot="1" x14ac:dyDescent="0.3">
      <c r="B31" s="10"/>
      <c r="C31" s="9"/>
      <c r="D31" s="9"/>
      <c r="E31" s="9"/>
      <c r="F31" s="9"/>
      <c r="G31" s="9"/>
      <c r="H31" s="9"/>
      <c r="I31" s="9"/>
      <c r="J31" s="9"/>
    </row>
    <row r="32" spans="2:11" ht="32.25" thickBot="1" x14ac:dyDescent="0.3">
      <c r="B32" s="145" t="s">
        <v>17</v>
      </c>
      <c r="C32" s="145" t="s">
        <v>3</v>
      </c>
      <c r="D32" s="136" t="s">
        <v>4</v>
      </c>
      <c r="E32" s="137"/>
      <c r="F32" s="136" t="s">
        <v>5</v>
      </c>
      <c r="G32" s="137"/>
      <c r="H32" s="11" t="s">
        <v>6</v>
      </c>
      <c r="I32" s="106" t="s">
        <v>8</v>
      </c>
      <c r="J32" s="9"/>
    </row>
    <row r="33" spans="2:10" ht="15.75" customHeight="1" x14ac:dyDescent="0.25">
      <c r="B33" s="149"/>
      <c r="C33" s="149"/>
      <c r="D33" s="127" t="s">
        <v>18</v>
      </c>
      <c r="E33" s="12" t="s">
        <v>77</v>
      </c>
      <c r="F33" s="138" t="s">
        <v>9</v>
      </c>
      <c r="G33" s="131" t="s">
        <v>10</v>
      </c>
      <c r="H33" s="102" t="s">
        <v>7</v>
      </c>
      <c r="I33" s="100"/>
      <c r="J33" s="9"/>
    </row>
    <row r="34" spans="2:10" ht="16.5" customHeight="1" thickBot="1" x14ac:dyDescent="0.3">
      <c r="B34" s="146"/>
      <c r="C34" s="146"/>
      <c r="D34" s="128"/>
      <c r="E34" s="115"/>
      <c r="F34" s="139"/>
      <c r="G34" s="133"/>
      <c r="H34" s="13"/>
      <c r="I34" s="101"/>
      <c r="J34" s="9"/>
    </row>
    <row r="35" spans="2:10" ht="16.5" thickBot="1" x14ac:dyDescent="0.3">
      <c r="B35" s="129">
        <v>1</v>
      </c>
      <c r="C35" s="145" t="s">
        <v>20</v>
      </c>
      <c r="D35" s="115" t="s">
        <v>63</v>
      </c>
      <c r="E35" s="115" t="s">
        <v>21</v>
      </c>
      <c r="F35" s="96">
        <v>53954</v>
      </c>
      <c r="G35" s="96">
        <v>53954</v>
      </c>
      <c r="H35" s="15">
        <v>1</v>
      </c>
      <c r="I35" s="16">
        <f>F35-G35</f>
        <v>0</v>
      </c>
      <c r="J35" s="9"/>
    </row>
    <row r="36" spans="2:10" ht="55.5" customHeight="1" thickBot="1" x14ac:dyDescent="0.3">
      <c r="B36" s="130"/>
      <c r="C36" s="146"/>
      <c r="D36" s="115" t="s">
        <v>63</v>
      </c>
      <c r="E36" s="115" t="s">
        <v>22</v>
      </c>
      <c r="F36" s="96">
        <v>3303045</v>
      </c>
      <c r="G36" s="96">
        <v>3303045</v>
      </c>
      <c r="H36" s="98">
        <v>1</v>
      </c>
      <c r="I36" s="115">
        <f>F36-G36</f>
        <v>0</v>
      </c>
      <c r="J36" s="9"/>
    </row>
    <row r="37" spans="2:10" x14ac:dyDescent="0.25">
      <c r="B37" s="145"/>
      <c r="C37" s="145"/>
      <c r="D37" s="127" t="s">
        <v>75</v>
      </c>
      <c r="E37" s="127"/>
      <c r="F37" s="125">
        <v>1.6</v>
      </c>
      <c r="G37" s="125">
        <v>1.6</v>
      </c>
      <c r="H37" s="138"/>
      <c r="I37" s="127">
        <f>F37-G37</f>
        <v>0</v>
      </c>
      <c r="J37" s="9"/>
    </row>
    <row r="38" spans="2:10" ht="16.5" thickBot="1" x14ac:dyDescent="0.3">
      <c r="B38" s="146"/>
      <c r="C38" s="146"/>
      <c r="D38" s="128"/>
      <c r="E38" s="128"/>
      <c r="F38" s="126"/>
      <c r="G38" s="126"/>
      <c r="H38" s="139"/>
      <c r="I38" s="128"/>
      <c r="J38" s="9"/>
    </row>
    <row r="39" spans="2:10" ht="16.5" thickBot="1" x14ac:dyDescent="0.3">
      <c r="B39" s="10"/>
      <c r="C39" s="9"/>
      <c r="D39" s="9"/>
      <c r="E39" s="9"/>
      <c r="F39" s="9"/>
      <c r="G39" s="123" t="s">
        <v>16</v>
      </c>
      <c r="H39" s="124"/>
      <c r="I39" s="17">
        <f>I34+I35</f>
        <v>0</v>
      </c>
      <c r="J39" s="18" t="s">
        <v>60</v>
      </c>
    </row>
    <row r="40" spans="2:10" x14ac:dyDescent="0.25">
      <c r="B40" s="9"/>
      <c r="C40" s="9"/>
      <c r="D40" s="9"/>
      <c r="E40" s="9"/>
      <c r="F40" s="9"/>
      <c r="G40" s="9"/>
      <c r="H40" s="9"/>
      <c r="I40" s="9"/>
      <c r="J40" s="9"/>
    </row>
    <row r="41" spans="2:10" x14ac:dyDescent="0.25">
      <c r="B41" s="188" t="s">
        <v>78</v>
      </c>
      <c r="C41" s="188"/>
      <c r="D41" s="9"/>
      <c r="E41" s="9"/>
      <c r="F41" s="9"/>
      <c r="G41" s="9"/>
      <c r="H41" s="9"/>
      <c r="I41" s="9"/>
      <c r="J41" s="9"/>
    </row>
    <row r="42" spans="2:10" ht="16.5" thickBot="1" x14ac:dyDescent="0.3">
      <c r="B42" s="8"/>
      <c r="C42" s="8"/>
      <c r="D42" s="8"/>
      <c r="E42" s="119"/>
      <c r="F42" s="8"/>
      <c r="G42" s="8"/>
      <c r="H42" s="119"/>
      <c r="I42" s="8"/>
      <c r="J42" s="48"/>
    </row>
    <row r="43" spans="2:10" ht="43.5" customHeight="1" thickBot="1" x14ac:dyDescent="0.3">
      <c r="B43" s="92" t="s">
        <v>1</v>
      </c>
      <c r="C43" s="20" t="s">
        <v>3</v>
      </c>
      <c r="D43" s="136" t="s">
        <v>4</v>
      </c>
      <c r="E43" s="137"/>
      <c r="F43" s="136" t="s">
        <v>5</v>
      </c>
      <c r="G43" s="137"/>
      <c r="H43" s="49" t="s">
        <v>6</v>
      </c>
      <c r="I43" s="176" t="s">
        <v>8</v>
      </c>
      <c r="J43" s="177"/>
    </row>
    <row r="44" spans="2:10" x14ac:dyDescent="0.25">
      <c r="B44" s="93" t="s">
        <v>2</v>
      </c>
      <c r="C44" s="105"/>
      <c r="D44" s="127" t="s">
        <v>18</v>
      </c>
      <c r="E44" s="12" t="s">
        <v>77</v>
      </c>
      <c r="F44" s="138" t="s">
        <v>9</v>
      </c>
      <c r="G44" s="138" t="s">
        <v>10</v>
      </c>
      <c r="H44" s="50" t="s">
        <v>7</v>
      </c>
      <c r="I44" s="152"/>
      <c r="J44" s="186"/>
    </row>
    <row r="45" spans="2:10" ht="16.5" thickBot="1" x14ac:dyDescent="0.3">
      <c r="B45" s="13"/>
      <c r="C45" s="101"/>
      <c r="D45" s="128"/>
      <c r="E45" s="98"/>
      <c r="F45" s="139"/>
      <c r="G45" s="139"/>
      <c r="H45" s="51"/>
      <c r="I45" s="153"/>
      <c r="J45" s="187"/>
    </row>
    <row r="46" spans="2:10" x14ac:dyDescent="0.25">
      <c r="B46" s="129">
        <v>1</v>
      </c>
      <c r="C46" s="178" t="s">
        <v>59</v>
      </c>
      <c r="D46" s="127" t="s">
        <v>63</v>
      </c>
      <c r="E46" s="138" t="s">
        <v>24</v>
      </c>
      <c r="F46" s="231">
        <v>116481</v>
      </c>
      <c r="G46" s="231">
        <v>115845</v>
      </c>
      <c r="H46" s="138">
        <v>1</v>
      </c>
      <c r="I46" s="180">
        <f>F46-G46</f>
        <v>636</v>
      </c>
      <c r="J46" s="181"/>
    </row>
    <row r="47" spans="2:10" ht="16.5" thickBot="1" x14ac:dyDescent="0.3">
      <c r="B47" s="163"/>
      <c r="C47" s="179"/>
      <c r="D47" s="128"/>
      <c r="E47" s="139"/>
      <c r="F47" s="232"/>
      <c r="G47" s="232"/>
      <c r="H47" s="139"/>
      <c r="I47" s="182"/>
      <c r="J47" s="183"/>
    </row>
    <row r="48" spans="2:10" ht="16.5" thickBot="1" x14ac:dyDescent="0.3">
      <c r="B48" s="130"/>
      <c r="C48" s="52">
        <v>3014496</v>
      </c>
      <c r="D48" s="115" t="s">
        <v>63</v>
      </c>
      <c r="E48" s="98" t="s">
        <v>25</v>
      </c>
      <c r="F48" s="87">
        <v>867594</v>
      </c>
      <c r="G48" s="87">
        <v>864176</v>
      </c>
      <c r="H48" s="98">
        <v>1</v>
      </c>
      <c r="I48" s="184">
        <f t="shared" ref="I48" si="0">F48-G48</f>
        <v>3418</v>
      </c>
      <c r="J48" s="185"/>
    </row>
    <row r="49" spans="2:10" ht="16.5" thickBot="1" x14ac:dyDescent="0.3">
      <c r="B49" s="93"/>
      <c r="C49" s="53"/>
      <c r="D49" s="12" t="s">
        <v>62</v>
      </c>
      <c r="E49" s="98"/>
      <c r="F49" s="87">
        <v>232565</v>
      </c>
      <c r="G49" s="96">
        <v>232565</v>
      </c>
      <c r="H49" s="98"/>
      <c r="I49" s="184">
        <f>F49-G49</f>
        <v>0</v>
      </c>
      <c r="J49" s="185"/>
    </row>
    <row r="50" spans="2:10" ht="16.5" thickBot="1" x14ac:dyDescent="0.3">
      <c r="B50" s="129">
        <v>2</v>
      </c>
      <c r="C50" s="178" t="s">
        <v>58</v>
      </c>
      <c r="D50" s="147" t="s">
        <v>63</v>
      </c>
      <c r="E50" s="15" t="s">
        <v>24</v>
      </c>
      <c r="F50" s="233">
        <v>504938</v>
      </c>
      <c r="G50" s="233">
        <v>502228</v>
      </c>
      <c r="H50" s="15">
        <v>1</v>
      </c>
      <c r="I50" s="189">
        <f t="shared" ref="I50:I51" si="1">F50-G50</f>
        <v>2710</v>
      </c>
      <c r="J50" s="190"/>
    </row>
    <row r="51" spans="2:10" ht="16.5" thickBot="1" x14ac:dyDescent="0.3">
      <c r="B51" s="130"/>
      <c r="C51" s="179"/>
      <c r="D51" s="148"/>
      <c r="E51" s="98" t="s">
        <v>25</v>
      </c>
      <c r="F51" s="87">
        <v>4523708</v>
      </c>
      <c r="G51" s="87">
        <v>4510737</v>
      </c>
      <c r="H51" s="98"/>
      <c r="I51" s="189">
        <f t="shared" si="1"/>
        <v>12971</v>
      </c>
      <c r="J51" s="190"/>
    </row>
    <row r="52" spans="2:10" ht="16.5" customHeight="1" thickBot="1" x14ac:dyDescent="0.3">
      <c r="B52" s="93"/>
      <c r="C52" s="110"/>
      <c r="D52" s="12" t="s">
        <v>62</v>
      </c>
      <c r="E52" s="98"/>
      <c r="F52" s="87">
        <v>497597</v>
      </c>
      <c r="G52" s="96">
        <v>497597</v>
      </c>
      <c r="H52" s="98"/>
      <c r="I52" s="189">
        <f>F52-G52</f>
        <v>0</v>
      </c>
      <c r="J52" s="190"/>
    </row>
    <row r="53" spans="2:10" ht="16.5" customHeight="1" thickBot="1" x14ac:dyDescent="0.3">
      <c r="B53" s="129">
        <v>3</v>
      </c>
      <c r="C53" s="178" t="s">
        <v>68</v>
      </c>
      <c r="D53" s="12" t="s">
        <v>63</v>
      </c>
      <c r="E53" s="50" t="s">
        <v>24</v>
      </c>
      <c r="F53" s="238">
        <v>202316</v>
      </c>
      <c r="G53" s="87">
        <v>194471</v>
      </c>
      <c r="H53" s="98">
        <v>1</v>
      </c>
      <c r="I53" s="184">
        <f t="shared" ref="I53:I54" si="2">F53-G53</f>
        <v>7845</v>
      </c>
      <c r="J53" s="185"/>
    </row>
    <row r="54" spans="2:10" ht="16.5" thickBot="1" x14ac:dyDescent="0.3">
      <c r="B54" s="130"/>
      <c r="C54" s="191"/>
      <c r="D54" s="54"/>
      <c r="E54" s="54"/>
      <c r="F54" s="83">
        <v>208640</v>
      </c>
      <c r="G54" s="83">
        <v>208640</v>
      </c>
      <c r="H54" s="84"/>
      <c r="I54" s="192">
        <f t="shared" si="2"/>
        <v>0</v>
      </c>
      <c r="J54" s="193"/>
    </row>
    <row r="55" spans="2:10" ht="16.5" thickBot="1" x14ac:dyDescent="0.3">
      <c r="B55" s="93"/>
      <c r="C55" s="53"/>
      <c r="D55" s="12" t="s">
        <v>62</v>
      </c>
      <c r="E55" s="50"/>
      <c r="F55" s="88">
        <v>325400</v>
      </c>
      <c r="G55" s="108">
        <v>325400</v>
      </c>
      <c r="H55" s="50"/>
      <c r="I55" s="184">
        <f>F55-G55</f>
        <v>0</v>
      </c>
      <c r="J55" s="185"/>
    </row>
    <row r="56" spans="2:10" x14ac:dyDescent="0.25">
      <c r="B56" s="129">
        <v>4</v>
      </c>
      <c r="C56" s="53" t="s">
        <v>26</v>
      </c>
      <c r="D56" s="127" t="s">
        <v>63</v>
      </c>
      <c r="E56" s="138" t="s">
        <v>24</v>
      </c>
      <c r="F56" s="231">
        <v>174899</v>
      </c>
      <c r="G56" s="231">
        <v>174185</v>
      </c>
      <c r="H56" s="138">
        <v>1</v>
      </c>
      <c r="I56" s="194">
        <f t="shared" ref="I56" si="3">F56-G56</f>
        <v>714</v>
      </c>
      <c r="J56" s="195"/>
    </row>
    <row r="57" spans="2:10" ht="16.5" thickBot="1" x14ac:dyDescent="0.3">
      <c r="B57" s="163"/>
      <c r="C57" s="53" t="s">
        <v>27</v>
      </c>
      <c r="D57" s="128"/>
      <c r="E57" s="139"/>
      <c r="F57" s="232"/>
      <c r="G57" s="232"/>
      <c r="H57" s="139"/>
      <c r="I57" s="196"/>
      <c r="J57" s="197"/>
    </row>
    <row r="58" spans="2:10" ht="16.5" thickBot="1" x14ac:dyDescent="0.3">
      <c r="B58" s="130"/>
      <c r="C58" s="52">
        <v>3014507</v>
      </c>
      <c r="D58" s="115" t="s">
        <v>63</v>
      </c>
      <c r="E58" s="98" t="s">
        <v>25</v>
      </c>
      <c r="F58" s="87">
        <v>3370137</v>
      </c>
      <c r="G58" s="87">
        <v>3355716</v>
      </c>
      <c r="H58" s="98">
        <v>1</v>
      </c>
      <c r="I58" s="184">
        <f>F58-G58</f>
        <v>14421</v>
      </c>
      <c r="J58" s="185"/>
    </row>
    <row r="59" spans="2:10" x14ac:dyDescent="0.25">
      <c r="B59" s="129">
        <v>5</v>
      </c>
      <c r="C59" s="53" t="s">
        <v>28</v>
      </c>
      <c r="D59" s="127" t="s">
        <v>12</v>
      </c>
      <c r="E59" s="138" t="s">
        <v>24</v>
      </c>
      <c r="F59" s="231">
        <v>80877</v>
      </c>
      <c r="G59" s="231">
        <v>80695</v>
      </c>
      <c r="H59" s="138">
        <v>1</v>
      </c>
      <c r="I59" s="194">
        <f>F59-G59</f>
        <v>182</v>
      </c>
      <c r="J59" s="195"/>
    </row>
    <row r="60" spans="2:10" ht="16.5" thickBot="1" x14ac:dyDescent="0.3">
      <c r="B60" s="163"/>
      <c r="C60" s="53" t="s">
        <v>29</v>
      </c>
      <c r="D60" s="128"/>
      <c r="E60" s="139"/>
      <c r="F60" s="232"/>
      <c r="G60" s="232"/>
      <c r="H60" s="139"/>
      <c r="I60" s="196"/>
      <c r="J60" s="197"/>
    </row>
    <row r="61" spans="2:10" ht="16.5" thickBot="1" x14ac:dyDescent="0.3">
      <c r="B61" s="130"/>
      <c r="C61" s="52">
        <v>3014493</v>
      </c>
      <c r="D61" s="115" t="s">
        <v>12</v>
      </c>
      <c r="E61" s="98" t="s">
        <v>25</v>
      </c>
      <c r="F61" s="87">
        <v>980862</v>
      </c>
      <c r="G61" s="87">
        <v>977667</v>
      </c>
      <c r="H61" s="98">
        <v>1</v>
      </c>
      <c r="I61" s="184">
        <f>F61-G61</f>
        <v>3195</v>
      </c>
      <c r="J61" s="185"/>
    </row>
    <row r="62" spans="2:10" ht="16.5" thickBot="1" x14ac:dyDescent="0.3">
      <c r="B62" s="129">
        <v>6</v>
      </c>
      <c r="C62" s="53" t="s">
        <v>57</v>
      </c>
      <c r="D62" s="127" t="s">
        <v>12</v>
      </c>
      <c r="E62" s="138" t="s">
        <v>24</v>
      </c>
      <c r="F62" s="239">
        <v>14425</v>
      </c>
      <c r="G62" s="231">
        <v>14125</v>
      </c>
      <c r="H62" s="138">
        <v>1</v>
      </c>
      <c r="I62" s="180">
        <f>F62-G62</f>
        <v>300</v>
      </c>
      <c r="J62" s="125"/>
    </row>
    <row r="63" spans="2:10" ht="16.5" thickBot="1" x14ac:dyDescent="0.3">
      <c r="B63" s="129"/>
      <c r="C63" s="53" t="s">
        <v>30</v>
      </c>
      <c r="D63" s="127"/>
      <c r="E63" s="138"/>
      <c r="F63" s="240"/>
      <c r="G63" s="232"/>
      <c r="H63" s="138"/>
      <c r="I63" s="180"/>
      <c r="J63" s="125"/>
    </row>
    <row r="64" spans="2:10" ht="16.5" thickBot="1" x14ac:dyDescent="0.3">
      <c r="B64" s="129"/>
      <c r="C64" s="52">
        <v>75232</v>
      </c>
      <c r="D64" s="115" t="s">
        <v>31</v>
      </c>
      <c r="E64" s="98" t="s">
        <v>25</v>
      </c>
      <c r="F64" s="241">
        <v>45233</v>
      </c>
      <c r="G64" s="87">
        <v>44930</v>
      </c>
      <c r="H64" s="98">
        <v>1</v>
      </c>
      <c r="I64" s="184">
        <f>F64-G64</f>
        <v>303</v>
      </c>
      <c r="J64" s="198"/>
    </row>
    <row r="65" spans="2:11" x14ac:dyDescent="0.25">
      <c r="B65" s="129">
        <v>7</v>
      </c>
      <c r="C65" s="53" t="s">
        <v>81</v>
      </c>
      <c r="D65" s="12"/>
      <c r="E65" s="50"/>
      <c r="F65" s="108"/>
      <c r="G65" s="108"/>
      <c r="H65" s="50"/>
      <c r="I65" s="180">
        <v>200</v>
      </c>
      <c r="J65" s="181"/>
    </row>
    <row r="66" spans="2:11" ht="16.5" thickBot="1" x14ac:dyDescent="0.3">
      <c r="B66" s="163"/>
      <c r="C66" s="110" t="s">
        <v>82</v>
      </c>
      <c r="D66" s="12"/>
      <c r="E66" s="50"/>
      <c r="F66" s="108"/>
      <c r="G66" s="108"/>
      <c r="H66" s="50"/>
      <c r="I66" s="182"/>
      <c r="J66" s="183"/>
    </row>
    <row r="67" spans="2:11" ht="16.5" thickBot="1" x14ac:dyDescent="0.3">
      <c r="B67" s="130"/>
      <c r="C67" s="111">
        <v>2108076</v>
      </c>
      <c r="D67" s="12"/>
      <c r="E67" s="50"/>
      <c r="F67" s="108"/>
      <c r="G67" s="108"/>
      <c r="H67" s="50"/>
      <c r="I67" s="94"/>
      <c r="J67" s="95"/>
    </row>
    <row r="68" spans="2:11" ht="15.75" customHeight="1" x14ac:dyDescent="0.25">
      <c r="B68" s="129">
        <v>8</v>
      </c>
      <c r="C68" s="53" t="s">
        <v>55</v>
      </c>
      <c r="D68" s="127" t="s">
        <v>63</v>
      </c>
      <c r="E68" s="138" t="s">
        <v>24</v>
      </c>
      <c r="F68" s="231">
        <v>66605</v>
      </c>
      <c r="G68" s="231">
        <v>66413</v>
      </c>
      <c r="H68" s="138">
        <v>1</v>
      </c>
      <c r="I68" s="180">
        <f>F68-G68</f>
        <v>192</v>
      </c>
      <c r="J68" s="181"/>
    </row>
    <row r="69" spans="2:11" ht="16.5" customHeight="1" thickBot="1" x14ac:dyDescent="0.3">
      <c r="B69" s="163"/>
      <c r="C69" s="53" t="s">
        <v>32</v>
      </c>
      <c r="D69" s="128"/>
      <c r="E69" s="139"/>
      <c r="F69" s="232"/>
      <c r="G69" s="232"/>
      <c r="H69" s="139"/>
      <c r="I69" s="182"/>
      <c r="J69" s="183"/>
    </row>
    <row r="70" spans="2:11" ht="16.5" thickBot="1" x14ac:dyDescent="0.3">
      <c r="B70" s="130"/>
      <c r="C70" s="53">
        <v>3014141</v>
      </c>
      <c r="D70" s="12" t="s">
        <v>63</v>
      </c>
      <c r="E70" s="50" t="s">
        <v>25</v>
      </c>
      <c r="F70" s="88">
        <v>422800</v>
      </c>
      <c r="G70" s="88">
        <v>422289</v>
      </c>
      <c r="H70" s="50">
        <v>1</v>
      </c>
      <c r="I70" s="180">
        <f>F70-G70</f>
        <v>511</v>
      </c>
      <c r="J70" s="181"/>
    </row>
    <row r="71" spans="2:11" ht="16.5" thickBot="1" x14ac:dyDescent="0.3">
      <c r="B71" s="140">
        <v>9</v>
      </c>
      <c r="C71" s="178" t="s">
        <v>56</v>
      </c>
      <c r="D71" s="55"/>
      <c r="E71" s="89" t="s">
        <v>24</v>
      </c>
      <c r="F71" s="234">
        <v>30236</v>
      </c>
      <c r="G71" s="234">
        <v>30026</v>
      </c>
      <c r="H71" s="15"/>
      <c r="I71" s="201">
        <f>F71-G71</f>
        <v>210</v>
      </c>
      <c r="J71" s="202"/>
    </row>
    <row r="72" spans="2:11" ht="16.5" thickBot="1" x14ac:dyDescent="0.3">
      <c r="B72" s="199"/>
      <c r="C72" s="200"/>
      <c r="D72" s="112"/>
      <c r="E72" s="97" t="s">
        <v>25</v>
      </c>
      <c r="F72" s="234">
        <v>254999</v>
      </c>
      <c r="G72" s="234">
        <v>254065</v>
      </c>
      <c r="H72" s="15"/>
      <c r="I72" s="201">
        <f>F72-G72</f>
        <v>934</v>
      </c>
      <c r="J72" s="202"/>
    </row>
    <row r="73" spans="2:11" x14ac:dyDescent="0.25">
      <c r="B73" s="203">
        <v>10</v>
      </c>
      <c r="C73" s="206" t="s">
        <v>61</v>
      </c>
      <c r="D73" s="209" t="s">
        <v>64</v>
      </c>
      <c r="E73" s="90" t="s">
        <v>33</v>
      </c>
      <c r="F73" s="235">
        <v>303882</v>
      </c>
      <c r="G73" s="235">
        <v>303882</v>
      </c>
      <c r="H73" s="211">
        <v>1</v>
      </c>
      <c r="I73" s="212">
        <f>F73-G73</f>
        <v>0</v>
      </c>
      <c r="J73" s="213"/>
    </row>
    <row r="74" spans="2:11" ht="16.5" thickBot="1" x14ac:dyDescent="0.3">
      <c r="B74" s="204"/>
      <c r="C74" s="207"/>
      <c r="D74" s="210"/>
      <c r="E74" s="91">
        <v>5</v>
      </c>
      <c r="F74" s="232"/>
      <c r="G74" s="232"/>
      <c r="H74" s="139"/>
      <c r="I74" s="182"/>
      <c r="J74" s="183"/>
    </row>
    <row r="75" spans="2:11" x14ac:dyDescent="0.25">
      <c r="B75" s="204"/>
      <c r="C75" s="207"/>
      <c r="D75" s="210"/>
      <c r="E75" s="56" t="s">
        <v>33</v>
      </c>
      <c r="F75" s="236">
        <v>48047</v>
      </c>
      <c r="G75" s="181">
        <v>48047</v>
      </c>
      <c r="H75" s="138">
        <v>1</v>
      </c>
      <c r="I75" s="194">
        <f>F75-G75</f>
        <v>0</v>
      </c>
      <c r="J75" s="195"/>
    </row>
    <row r="76" spans="2:11" ht="16.5" thickBot="1" x14ac:dyDescent="0.3">
      <c r="B76" s="205"/>
      <c r="C76" s="208"/>
      <c r="D76" s="214"/>
      <c r="E76" s="57">
        <v>7</v>
      </c>
      <c r="F76" s="237"/>
      <c r="G76" s="213"/>
      <c r="H76" s="211"/>
      <c r="I76" s="215"/>
      <c r="J76" s="216"/>
    </row>
    <row r="77" spans="2:11" ht="16.5" thickBot="1" x14ac:dyDescent="0.3">
      <c r="B77" s="42"/>
      <c r="C77" s="58"/>
      <c r="D77" s="44"/>
      <c r="E77" s="42"/>
      <c r="F77" s="58"/>
      <c r="G77" s="123" t="s">
        <v>16</v>
      </c>
      <c r="H77" s="124"/>
      <c r="I77" s="217">
        <f>SUM(I46:J75)</f>
        <v>48742</v>
      </c>
      <c r="J77" s="218"/>
      <c r="K77" s="7" t="s">
        <v>60</v>
      </c>
    </row>
    <row r="78" spans="2:11" x14ac:dyDescent="0.25">
      <c r="B78" s="9"/>
      <c r="C78" s="9"/>
      <c r="D78" s="9"/>
      <c r="E78" s="9"/>
      <c r="F78" s="9"/>
      <c r="G78" s="9"/>
      <c r="H78" s="9"/>
      <c r="I78" s="9"/>
      <c r="J78" s="9"/>
    </row>
    <row r="79" spans="2:11" x14ac:dyDescent="0.25">
      <c r="B79" s="59" t="s">
        <v>74</v>
      </c>
      <c r="C79" s="59"/>
      <c r="D79" s="59"/>
      <c r="E79" s="8"/>
      <c r="F79" s="8"/>
      <c r="G79" s="8"/>
      <c r="H79" s="8"/>
      <c r="I79" s="8"/>
      <c r="J79" s="8"/>
    </row>
    <row r="80" spans="2:11" ht="16.5" thickBot="1" x14ac:dyDescent="0.3">
      <c r="B80" s="60"/>
      <c r="C80" s="9"/>
      <c r="D80" s="9"/>
      <c r="E80" s="9"/>
      <c r="F80" s="9"/>
      <c r="G80" s="9"/>
      <c r="H80" s="9"/>
      <c r="I80" s="9"/>
      <c r="J80" s="9"/>
    </row>
    <row r="81" spans="2:10" ht="32.25" thickBot="1" x14ac:dyDescent="0.3">
      <c r="B81" s="92" t="s">
        <v>1</v>
      </c>
      <c r="C81" s="109" t="s">
        <v>3</v>
      </c>
      <c r="D81" s="136" t="s">
        <v>4</v>
      </c>
      <c r="E81" s="137"/>
      <c r="F81" s="136" t="s">
        <v>5</v>
      </c>
      <c r="G81" s="137"/>
      <c r="H81" s="61" t="s">
        <v>6</v>
      </c>
      <c r="I81" s="61" t="s">
        <v>35</v>
      </c>
      <c r="J81" s="9"/>
    </row>
    <row r="82" spans="2:10" x14ac:dyDescent="0.25">
      <c r="B82" s="93" t="s">
        <v>2</v>
      </c>
      <c r="C82" s="106"/>
      <c r="D82" s="145" t="s">
        <v>18</v>
      </c>
      <c r="E82" s="12" t="s">
        <v>77</v>
      </c>
      <c r="F82" s="129" t="s">
        <v>9</v>
      </c>
      <c r="G82" s="129" t="s">
        <v>10</v>
      </c>
      <c r="H82" s="62" t="s">
        <v>34</v>
      </c>
      <c r="I82" s="116"/>
      <c r="J82" s="9"/>
    </row>
    <row r="83" spans="2:10" ht="16.5" thickBot="1" x14ac:dyDescent="0.3">
      <c r="B83" s="13"/>
      <c r="C83" s="107"/>
      <c r="D83" s="146"/>
      <c r="E83" s="98"/>
      <c r="F83" s="130"/>
      <c r="G83" s="130"/>
      <c r="H83" s="63"/>
      <c r="I83" s="107"/>
      <c r="J83" s="9"/>
    </row>
    <row r="84" spans="2:10" x14ac:dyDescent="0.25">
      <c r="B84" s="129">
        <v>1</v>
      </c>
      <c r="C84" s="64" t="s">
        <v>36</v>
      </c>
      <c r="D84" s="127" t="s">
        <v>63</v>
      </c>
      <c r="E84" s="138" t="s">
        <v>24</v>
      </c>
      <c r="F84" s="231">
        <v>144368</v>
      </c>
      <c r="G84" s="231">
        <v>142238</v>
      </c>
      <c r="H84" s="138">
        <v>1</v>
      </c>
      <c r="I84" s="219">
        <f>F84-G84</f>
        <v>2130</v>
      </c>
      <c r="J84" s="9"/>
    </row>
    <row r="85" spans="2:10" ht="16.5" thickBot="1" x14ac:dyDescent="0.3">
      <c r="B85" s="163"/>
      <c r="C85" s="64" t="s">
        <v>37</v>
      </c>
      <c r="D85" s="128"/>
      <c r="E85" s="139"/>
      <c r="F85" s="232"/>
      <c r="G85" s="232"/>
      <c r="H85" s="139"/>
      <c r="I85" s="220"/>
      <c r="J85" s="9"/>
    </row>
    <row r="86" spans="2:10" ht="16.5" thickBot="1" x14ac:dyDescent="0.3">
      <c r="B86" s="163"/>
      <c r="C86" s="64"/>
      <c r="D86" s="115" t="s">
        <v>63</v>
      </c>
      <c r="E86" s="98" t="s">
        <v>25</v>
      </c>
      <c r="F86" s="87">
        <v>681574</v>
      </c>
      <c r="G86" s="87">
        <v>673360</v>
      </c>
      <c r="H86" s="98">
        <v>1</v>
      </c>
      <c r="I86" s="115">
        <f>F86-G86</f>
        <v>8214</v>
      </c>
      <c r="J86" s="9"/>
    </row>
    <row r="87" spans="2:10" ht="16.5" thickBot="1" x14ac:dyDescent="0.3">
      <c r="B87" s="130"/>
      <c r="C87" s="65" t="s">
        <v>76</v>
      </c>
      <c r="D87" s="115" t="s">
        <v>40</v>
      </c>
      <c r="E87" s="98" t="s">
        <v>41</v>
      </c>
      <c r="F87" s="96">
        <v>140573</v>
      </c>
      <c r="G87" s="96">
        <v>139999</v>
      </c>
      <c r="H87" s="98">
        <v>1</v>
      </c>
      <c r="I87" s="115">
        <v>0</v>
      </c>
      <c r="J87" s="9"/>
    </row>
    <row r="88" spans="2:10" x14ac:dyDescent="0.25">
      <c r="B88" s="129">
        <v>2</v>
      </c>
      <c r="C88" s="64" t="s">
        <v>42</v>
      </c>
      <c r="D88" s="12" t="s">
        <v>14</v>
      </c>
      <c r="E88" s="138" t="s">
        <v>24</v>
      </c>
      <c r="F88" s="125" t="s">
        <v>44</v>
      </c>
      <c r="G88" s="125" t="s">
        <v>44</v>
      </c>
      <c r="H88" s="138">
        <v>20</v>
      </c>
      <c r="I88" s="127">
        <v>0</v>
      </c>
      <c r="J88" s="9"/>
    </row>
    <row r="89" spans="2:10" x14ac:dyDescent="0.25">
      <c r="B89" s="163"/>
      <c r="C89" s="64" t="s">
        <v>43</v>
      </c>
      <c r="D89" s="12" t="s">
        <v>65</v>
      </c>
      <c r="E89" s="211"/>
      <c r="F89" s="221"/>
      <c r="G89" s="221"/>
      <c r="H89" s="211"/>
      <c r="I89" s="222"/>
      <c r="J89" s="9"/>
    </row>
    <row r="90" spans="2:10" x14ac:dyDescent="0.25">
      <c r="B90" s="163"/>
      <c r="C90" s="64" t="s">
        <v>38</v>
      </c>
      <c r="D90" s="66"/>
      <c r="E90" s="211"/>
      <c r="F90" s="221"/>
      <c r="G90" s="221"/>
      <c r="H90" s="211"/>
      <c r="I90" s="222"/>
      <c r="J90" s="9"/>
    </row>
    <row r="91" spans="2:10" ht="16.5" thickBot="1" x14ac:dyDescent="0.3">
      <c r="B91" s="130"/>
      <c r="C91" s="65" t="s">
        <v>39</v>
      </c>
      <c r="D91" s="67"/>
      <c r="E91" s="139"/>
      <c r="F91" s="126"/>
      <c r="G91" s="126"/>
      <c r="H91" s="139"/>
      <c r="I91" s="128"/>
      <c r="J91" s="9"/>
    </row>
    <row r="92" spans="2:10" ht="16.5" thickBot="1" x14ac:dyDescent="0.3">
      <c r="B92" s="68"/>
      <c r="C92" s="9"/>
      <c r="D92" s="9"/>
      <c r="E92" s="9"/>
      <c r="F92" s="9"/>
      <c r="G92" s="69" t="s">
        <v>16</v>
      </c>
      <c r="H92" s="120">
        <f>I84+I86+I87</f>
        <v>10344</v>
      </c>
      <c r="I92" s="122"/>
      <c r="J92" s="18" t="s">
        <v>60</v>
      </c>
    </row>
    <row r="93" spans="2:10" x14ac:dyDescent="0.25">
      <c r="B93" s="9"/>
      <c r="C93" s="9"/>
      <c r="D93" s="9"/>
      <c r="E93" s="9"/>
      <c r="F93" s="9"/>
      <c r="G93" s="9"/>
      <c r="H93" s="9"/>
      <c r="I93" s="9"/>
      <c r="J93" s="9"/>
    </row>
    <row r="94" spans="2:10" x14ac:dyDescent="0.25">
      <c r="B94" s="188" t="s">
        <v>79</v>
      </c>
      <c r="C94" s="188"/>
      <c r="D94" s="188"/>
      <c r="E94" s="68"/>
      <c r="F94" s="9"/>
      <c r="G94" s="9"/>
      <c r="H94" s="9"/>
      <c r="I94" s="9"/>
      <c r="J94" s="9"/>
    </row>
    <row r="95" spans="2:10" ht="16.5" thickBot="1" x14ac:dyDescent="0.3">
      <c r="B95" s="70"/>
      <c r="C95" s="8"/>
      <c r="D95" s="8"/>
      <c r="E95" s="119"/>
      <c r="F95" s="8"/>
      <c r="G95" s="8"/>
      <c r="H95" s="8"/>
      <c r="I95" s="8"/>
      <c r="J95" s="8"/>
    </row>
    <row r="96" spans="2:10" ht="32.25" thickBot="1" x14ac:dyDescent="0.3">
      <c r="B96" s="106" t="s">
        <v>1</v>
      </c>
      <c r="C96" s="61" t="s">
        <v>3</v>
      </c>
      <c r="D96" s="136" t="s">
        <v>4</v>
      </c>
      <c r="E96" s="137"/>
      <c r="F96" s="136" t="s">
        <v>5</v>
      </c>
      <c r="G96" s="137"/>
      <c r="H96" s="118" t="s">
        <v>6</v>
      </c>
      <c r="I96" s="20" t="s">
        <v>8</v>
      </c>
      <c r="J96" s="9"/>
    </row>
    <row r="97" spans="2:10" x14ac:dyDescent="0.25">
      <c r="B97" s="116" t="s">
        <v>2</v>
      </c>
      <c r="C97" s="105"/>
      <c r="D97" s="222" t="s">
        <v>18</v>
      </c>
      <c r="E97" s="12" t="s">
        <v>77</v>
      </c>
      <c r="F97" s="211" t="s">
        <v>9</v>
      </c>
      <c r="G97" s="211" t="s">
        <v>10</v>
      </c>
      <c r="H97" s="50" t="s">
        <v>7</v>
      </c>
      <c r="I97" s="105"/>
      <c r="J97" s="9"/>
    </row>
    <row r="98" spans="2:10" ht="16.5" thickBot="1" x14ac:dyDescent="0.3">
      <c r="B98" s="71"/>
      <c r="C98" s="101"/>
      <c r="D98" s="128"/>
      <c r="E98" s="98" t="s">
        <v>19</v>
      </c>
      <c r="F98" s="139"/>
      <c r="G98" s="139"/>
      <c r="H98" s="51"/>
      <c r="I98" s="101"/>
      <c r="J98" s="9"/>
    </row>
    <row r="99" spans="2:10" ht="16.5" thickBot="1" x14ac:dyDescent="0.3">
      <c r="B99" s="129">
        <v>1</v>
      </c>
      <c r="C99" s="64" t="s">
        <v>45</v>
      </c>
      <c r="D99" s="115" t="s">
        <v>12</v>
      </c>
      <c r="E99" s="98" t="s">
        <v>24</v>
      </c>
      <c r="F99" s="87">
        <v>1704.165</v>
      </c>
      <c r="G99" s="87">
        <v>1631.3530000000001</v>
      </c>
      <c r="H99" s="98">
        <v>1</v>
      </c>
      <c r="I99" s="115">
        <f>F99-G99</f>
        <v>72.811999999999898</v>
      </c>
      <c r="J99" s="9"/>
    </row>
    <row r="100" spans="2:10" x14ac:dyDescent="0.25">
      <c r="B100" s="163"/>
      <c r="C100" s="64" t="s">
        <v>46</v>
      </c>
      <c r="D100" s="72"/>
      <c r="E100" s="138" t="s">
        <v>41</v>
      </c>
      <c r="F100" s="79"/>
      <c r="G100" s="80"/>
      <c r="H100" s="73"/>
      <c r="I100" s="74"/>
      <c r="J100" s="9"/>
    </row>
    <row r="101" spans="2:10" ht="16.5" thickBot="1" x14ac:dyDescent="0.3">
      <c r="B101" s="130"/>
      <c r="C101" s="75"/>
      <c r="D101" s="114" t="s">
        <v>40</v>
      </c>
      <c r="E101" s="223"/>
      <c r="F101" s="99">
        <v>1747728</v>
      </c>
      <c r="G101" s="81">
        <v>1747728</v>
      </c>
      <c r="H101" s="103">
        <v>1</v>
      </c>
      <c r="I101" s="115"/>
      <c r="J101" s="9"/>
    </row>
    <row r="102" spans="2:10" x14ac:dyDescent="0.25">
      <c r="B102" s="129">
        <v>2</v>
      </c>
      <c r="C102" s="64" t="s">
        <v>47</v>
      </c>
      <c r="D102" s="12" t="s">
        <v>14</v>
      </c>
      <c r="E102" s="138" t="s">
        <v>24</v>
      </c>
      <c r="F102" s="125">
        <v>1817411</v>
      </c>
      <c r="G102" s="125">
        <v>1817411</v>
      </c>
      <c r="H102" s="138">
        <v>1</v>
      </c>
      <c r="I102" s="127">
        <v>0</v>
      </c>
      <c r="J102" s="9"/>
    </row>
    <row r="103" spans="2:10" ht="16.5" thickBot="1" x14ac:dyDescent="0.3">
      <c r="B103" s="163"/>
      <c r="C103" s="64" t="s">
        <v>48</v>
      </c>
      <c r="D103" s="115" t="s">
        <v>65</v>
      </c>
      <c r="E103" s="139"/>
      <c r="F103" s="126"/>
      <c r="G103" s="126"/>
      <c r="H103" s="139"/>
      <c r="I103" s="128"/>
      <c r="J103" s="9"/>
    </row>
    <row r="104" spans="2:10" x14ac:dyDescent="0.25">
      <c r="B104" s="163"/>
      <c r="C104" s="66"/>
      <c r="D104" s="12" t="s">
        <v>14</v>
      </c>
      <c r="E104" s="138" t="s">
        <v>25</v>
      </c>
      <c r="F104" s="125">
        <v>15476513</v>
      </c>
      <c r="G104" s="125">
        <v>15476513</v>
      </c>
      <c r="H104" s="138">
        <v>1</v>
      </c>
      <c r="I104" s="127">
        <v>0</v>
      </c>
      <c r="J104" s="9"/>
    </row>
    <row r="105" spans="2:10" ht="16.5" thickBot="1" x14ac:dyDescent="0.3">
      <c r="B105" s="163"/>
      <c r="C105" s="66"/>
      <c r="D105" s="115" t="s">
        <v>65</v>
      </c>
      <c r="E105" s="139"/>
      <c r="F105" s="126"/>
      <c r="G105" s="126"/>
      <c r="H105" s="139"/>
      <c r="I105" s="128"/>
      <c r="J105" s="9"/>
    </row>
    <row r="106" spans="2:10" x14ac:dyDescent="0.25">
      <c r="B106" s="163"/>
      <c r="C106" s="66"/>
      <c r="D106" s="12" t="s">
        <v>14</v>
      </c>
      <c r="E106" s="138" t="s">
        <v>41</v>
      </c>
      <c r="F106" s="125">
        <v>10547125</v>
      </c>
      <c r="G106" s="125">
        <v>10547125</v>
      </c>
      <c r="H106" s="138">
        <v>1</v>
      </c>
      <c r="I106" s="127">
        <v>0</v>
      </c>
      <c r="J106" s="9"/>
    </row>
    <row r="107" spans="2:10" ht="16.5" thickBot="1" x14ac:dyDescent="0.3">
      <c r="B107" s="130"/>
      <c r="C107" s="67"/>
      <c r="D107" s="115" t="s">
        <v>49</v>
      </c>
      <c r="E107" s="139"/>
      <c r="F107" s="126"/>
      <c r="G107" s="126"/>
      <c r="H107" s="139"/>
      <c r="I107" s="128"/>
      <c r="J107" s="9"/>
    </row>
    <row r="108" spans="2:10" ht="16.5" thickBot="1" x14ac:dyDescent="0.3">
      <c r="B108" s="44"/>
      <c r="C108" s="76"/>
      <c r="D108" s="44"/>
      <c r="E108" s="42"/>
      <c r="F108" s="224" t="s">
        <v>16</v>
      </c>
      <c r="G108" s="225"/>
      <c r="H108" s="226">
        <f>I99*1000</f>
        <v>72811.999999999898</v>
      </c>
      <c r="I108" s="227"/>
      <c r="J108" s="18" t="s">
        <v>60</v>
      </c>
    </row>
    <row r="109" spans="2:10" x14ac:dyDescent="0.25">
      <c r="B109" s="9"/>
      <c r="C109" s="9"/>
      <c r="D109" s="9"/>
      <c r="E109" s="9"/>
      <c r="F109" s="9"/>
      <c r="G109" s="9"/>
      <c r="H109" s="9"/>
      <c r="I109" s="9"/>
      <c r="J109" s="9"/>
    </row>
    <row r="110" spans="2:10" x14ac:dyDescent="0.25">
      <c r="B110" s="188" t="s">
        <v>71</v>
      </c>
      <c r="C110" s="188"/>
      <c r="D110" s="188"/>
      <c r="E110" s="9"/>
      <c r="F110" s="9"/>
      <c r="G110" s="9"/>
      <c r="H110" s="9"/>
      <c r="I110" s="9"/>
      <c r="J110" s="9"/>
    </row>
    <row r="111" spans="2:10" ht="16.5" thickBot="1" x14ac:dyDescent="0.3">
      <c r="B111" s="10"/>
      <c r="C111" s="9"/>
      <c r="D111" s="9"/>
      <c r="E111" s="9"/>
      <c r="F111" s="9"/>
      <c r="G111" s="9"/>
      <c r="H111" s="9"/>
      <c r="I111" s="9"/>
      <c r="J111" s="9"/>
    </row>
    <row r="112" spans="2:10" ht="32.25" thickBot="1" x14ac:dyDescent="0.3">
      <c r="B112" s="49" t="s">
        <v>17</v>
      </c>
      <c r="C112" s="20" t="s">
        <v>3</v>
      </c>
      <c r="D112" s="136" t="s">
        <v>4</v>
      </c>
      <c r="E112" s="137"/>
      <c r="F112" s="136" t="s">
        <v>5</v>
      </c>
      <c r="G112" s="137"/>
      <c r="H112" s="49" t="s">
        <v>6</v>
      </c>
      <c r="I112" s="61" t="s">
        <v>8</v>
      </c>
      <c r="J112" s="9"/>
    </row>
    <row r="113" spans="2:10" x14ac:dyDescent="0.25">
      <c r="B113" s="116"/>
      <c r="C113" s="105"/>
      <c r="D113" s="127" t="s">
        <v>18</v>
      </c>
      <c r="E113" s="12" t="s">
        <v>77</v>
      </c>
      <c r="F113" s="138" t="s">
        <v>9</v>
      </c>
      <c r="G113" s="138" t="s">
        <v>10</v>
      </c>
      <c r="H113" s="50" t="s">
        <v>7</v>
      </c>
      <c r="I113" s="105"/>
      <c r="J113" s="9"/>
    </row>
    <row r="114" spans="2:10" ht="16.5" thickBot="1" x14ac:dyDescent="0.3">
      <c r="B114" s="107"/>
      <c r="C114" s="101"/>
      <c r="D114" s="128"/>
      <c r="E114" s="98"/>
      <c r="F114" s="139"/>
      <c r="G114" s="139"/>
      <c r="H114" s="51"/>
      <c r="I114" s="101"/>
      <c r="J114" s="9"/>
    </row>
    <row r="115" spans="2:10" x14ac:dyDescent="0.25">
      <c r="B115" s="129">
        <v>1</v>
      </c>
      <c r="C115" s="77" t="s">
        <v>50</v>
      </c>
      <c r="D115" s="113" t="s">
        <v>54</v>
      </c>
      <c r="E115" s="138" t="s">
        <v>21</v>
      </c>
      <c r="F115" s="231">
        <v>7924671</v>
      </c>
      <c r="G115" s="231">
        <v>7838455</v>
      </c>
      <c r="H115" s="138">
        <v>1</v>
      </c>
      <c r="I115" s="127">
        <f>F115-G115</f>
        <v>86216</v>
      </c>
      <c r="J115" s="9"/>
    </row>
    <row r="116" spans="2:10" ht="16.5" thickBot="1" x14ac:dyDescent="0.3">
      <c r="B116" s="163"/>
      <c r="C116" s="12" t="s">
        <v>51</v>
      </c>
      <c r="D116" s="115" t="s">
        <v>52</v>
      </c>
      <c r="E116" s="139"/>
      <c r="F116" s="232"/>
      <c r="G116" s="232"/>
      <c r="H116" s="139"/>
      <c r="I116" s="128"/>
      <c r="J116" s="9"/>
    </row>
    <row r="117" spans="2:10" ht="16.5" thickBot="1" x14ac:dyDescent="0.3">
      <c r="B117" s="130"/>
      <c r="C117" s="67"/>
      <c r="D117" s="115" t="s">
        <v>53</v>
      </c>
      <c r="E117" s="98" t="s">
        <v>22</v>
      </c>
      <c r="F117" s="96">
        <v>5171630</v>
      </c>
      <c r="G117" s="96">
        <v>5171630</v>
      </c>
      <c r="H117" s="98">
        <v>1</v>
      </c>
      <c r="I117" s="115">
        <f>F117-G117</f>
        <v>0</v>
      </c>
      <c r="J117" s="9"/>
    </row>
    <row r="118" spans="2:10" ht="16.5" thickBot="1" x14ac:dyDescent="0.3">
      <c r="B118" s="10"/>
      <c r="C118" s="9"/>
      <c r="D118" s="9"/>
      <c r="E118" s="123" t="s">
        <v>16</v>
      </c>
      <c r="F118" s="124"/>
      <c r="G118" s="120">
        <f>I115</f>
        <v>86216</v>
      </c>
      <c r="H118" s="121"/>
      <c r="I118" s="122"/>
      <c r="J118" s="18" t="s">
        <v>60</v>
      </c>
    </row>
    <row r="119" spans="2:10" x14ac:dyDescent="0.25">
      <c r="B119" s="9"/>
      <c r="C119" s="9"/>
      <c r="D119" s="9"/>
      <c r="E119" s="9"/>
      <c r="F119" s="9"/>
      <c r="G119" s="9"/>
      <c r="H119" s="9"/>
      <c r="I119" s="9"/>
      <c r="J119" s="9"/>
    </row>
    <row r="120" spans="2:10" x14ac:dyDescent="0.25">
      <c r="B120" s="135" t="s">
        <v>80</v>
      </c>
      <c r="C120" s="135"/>
      <c r="D120" s="135"/>
      <c r="E120" s="135"/>
      <c r="F120" s="8"/>
      <c r="G120" s="8"/>
      <c r="H120" s="8"/>
      <c r="I120" s="8"/>
      <c r="J120" s="9"/>
    </row>
    <row r="121" spans="2:10" ht="16.5" thickBot="1" x14ac:dyDescent="0.3">
      <c r="B121" s="10"/>
      <c r="C121" s="9"/>
      <c r="D121" s="9"/>
      <c r="E121" s="9"/>
      <c r="F121" s="9"/>
      <c r="G121" s="9"/>
      <c r="H121" s="9"/>
      <c r="I121" s="9"/>
      <c r="J121" s="9"/>
    </row>
    <row r="122" spans="2:10" ht="32.25" thickBot="1" x14ac:dyDescent="0.3">
      <c r="B122" s="49" t="s">
        <v>17</v>
      </c>
      <c r="C122" s="20" t="s">
        <v>3</v>
      </c>
      <c r="D122" s="136" t="s">
        <v>4</v>
      </c>
      <c r="E122" s="137"/>
      <c r="F122" s="136" t="s">
        <v>5</v>
      </c>
      <c r="G122" s="137"/>
      <c r="H122" s="49" t="s">
        <v>6</v>
      </c>
      <c r="I122" s="61" t="s">
        <v>8</v>
      </c>
      <c r="J122" s="9"/>
    </row>
    <row r="123" spans="2:10" x14ac:dyDescent="0.25">
      <c r="B123" s="116"/>
      <c r="C123" s="105"/>
      <c r="D123" s="127" t="s">
        <v>18</v>
      </c>
      <c r="E123" s="12" t="s">
        <v>77</v>
      </c>
      <c r="F123" s="138" t="s">
        <v>9</v>
      </c>
      <c r="G123" s="138" t="s">
        <v>10</v>
      </c>
      <c r="H123" s="50" t="s">
        <v>7</v>
      </c>
      <c r="I123" s="105"/>
      <c r="J123" s="9"/>
    </row>
    <row r="124" spans="2:10" ht="16.5" thickBot="1" x14ac:dyDescent="0.3">
      <c r="B124" s="107"/>
      <c r="C124" s="105"/>
      <c r="D124" s="128"/>
      <c r="E124" s="98"/>
      <c r="F124" s="139"/>
      <c r="G124" s="139"/>
      <c r="H124" s="51"/>
      <c r="I124" s="101"/>
      <c r="J124" s="9"/>
    </row>
    <row r="125" spans="2:10" x14ac:dyDescent="0.25">
      <c r="B125" s="140">
        <v>1</v>
      </c>
      <c r="C125" s="129" t="s">
        <v>67</v>
      </c>
      <c r="D125" s="100" t="s">
        <v>54</v>
      </c>
      <c r="E125" s="132" t="s">
        <v>21</v>
      </c>
      <c r="F125" s="231">
        <v>1239.45</v>
      </c>
      <c r="G125" s="231">
        <v>1182.54</v>
      </c>
      <c r="H125" s="125"/>
      <c r="I125" s="127">
        <f>(F125-G125)*H127</f>
        <v>409752.00000000058</v>
      </c>
      <c r="J125" s="9"/>
    </row>
    <row r="126" spans="2:10" ht="16.5" thickBot="1" x14ac:dyDescent="0.3">
      <c r="B126" s="141"/>
      <c r="C126" s="130"/>
      <c r="D126" s="101" t="s">
        <v>52</v>
      </c>
      <c r="E126" s="134"/>
      <c r="F126" s="232"/>
      <c r="G126" s="232"/>
      <c r="H126" s="126"/>
      <c r="I126" s="128"/>
      <c r="J126" s="9"/>
    </row>
    <row r="127" spans="2:10" x14ac:dyDescent="0.25">
      <c r="B127" s="129">
        <v>2</v>
      </c>
      <c r="C127" s="129" t="s">
        <v>67</v>
      </c>
      <c r="D127" s="131" t="s">
        <v>53</v>
      </c>
      <c r="E127" s="132"/>
      <c r="F127" s="125">
        <v>409.58</v>
      </c>
      <c r="G127" s="125">
        <v>409.58</v>
      </c>
      <c r="H127" s="125">
        <v>7200</v>
      </c>
      <c r="I127" s="125">
        <f>(F127-G127)*H127</f>
        <v>0</v>
      </c>
      <c r="J127" s="9"/>
    </row>
    <row r="128" spans="2:10" ht="16.5" thickBot="1" x14ac:dyDescent="0.3">
      <c r="B128" s="130"/>
      <c r="C128" s="130"/>
      <c r="D128" s="133"/>
      <c r="E128" s="134"/>
      <c r="F128" s="126"/>
      <c r="G128" s="126"/>
      <c r="H128" s="126"/>
      <c r="I128" s="126"/>
      <c r="J128" s="9"/>
    </row>
    <row r="129" spans="2:10" ht="16.5" hidden="1" thickBot="1" x14ac:dyDescent="0.3">
      <c r="B129" s="43"/>
      <c r="C129" s="43"/>
      <c r="D129" s="9"/>
      <c r="E129" s="9"/>
      <c r="F129" s="78" t="s">
        <v>16</v>
      </c>
      <c r="G129" s="120">
        <f>(F125-G125)*H125</f>
        <v>0</v>
      </c>
      <c r="H129" s="121"/>
      <c r="I129" s="122"/>
      <c r="J129" s="18" t="s">
        <v>60</v>
      </c>
    </row>
    <row r="130" spans="2:10" ht="16.5" thickBot="1" x14ac:dyDescent="0.3">
      <c r="F130" s="123" t="s">
        <v>16</v>
      </c>
      <c r="G130" s="124"/>
      <c r="I130" s="86">
        <f>(F125-G125)*H127</f>
        <v>409752.00000000058</v>
      </c>
      <c r="J130" s="18" t="s">
        <v>60</v>
      </c>
    </row>
    <row r="133" spans="2:10" x14ac:dyDescent="0.25">
      <c r="B133" s="135" t="s">
        <v>83</v>
      </c>
      <c r="C133" s="135"/>
      <c r="D133" s="135"/>
      <c r="E133" s="135"/>
      <c r="F133" s="8"/>
      <c r="G133" s="8"/>
      <c r="H133" s="8"/>
      <c r="I133" s="8"/>
    </row>
    <row r="134" spans="2:10" ht="16.5" thickBot="1" x14ac:dyDescent="0.3">
      <c r="B134" s="10"/>
      <c r="C134" s="9"/>
      <c r="D134" s="9"/>
      <c r="E134" s="9"/>
      <c r="F134" s="9"/>
      <c r="G134" s="9"/>
      <c r="H134" s="9"/>
      <c r="I134" s="9"/>
    </row>
    <row r="135" spans="2:10" ht="32.25" thickBot="1" x14ac:dyDescent="0.3">
      <c r="B135" s="49" t="s">
        <v>17</v>
      </c>
      <c r="C135" s="20" t="s">
        <v>3</v>
      </c>
      <c r="D135" s="136" t="s">
        <v>4</v>
      </c>
      <c r="E135" s="137"/>
      <c r="F135" s="136" t="s">
        <v>5</v>
      </c>
      <c r="G135" s="137"/>
      <c r="H135" s="49" t="s">
        <v>6</v>
      </c>
      <c r="I135" s="61" t="s">
        <v>8</v>
      </c>
    </row>
    <row r="136" spans="2:10" x14ac:dyDescent="0.25">
      <c r="B136" s="116"/>
      <c r="C136" s="105"/>
      <c r="D136" s="127" t="s">
        <v>18</v>
      </c>
      <c r="E136" s="12" t="s">
        <v>77</v>
      </c>
      <c r="F136" s="138" t="s">
        <v>9</v>
      </c>
      <c r="G136" s="138" t="s">
        <v>10</v>
      </c>
      <c r="H136" s="50" t="s">
        <v>7</v>
      </c>
      <c r="I136" s="105"/>
    </row>
    <row r="137" spans="2:10" ht="16.5" thickBot="1" x14ac:dyDescent="0.3">
      <c r="B137" s="107"/>
      <c r="C137" s="105"/>
      <c r="D137" s="128"/>
      <c r="E137" s="98"/>
      <c r="F137" s="139"/>
      <c r="G137" s="139"/>
      <c r="H137" s="51"/>
      <c r="I137" s="101"/>
    </row>
    <row r="138" spans="2:10" ht="15.75" customHeight="1" x14ac:dyDescent="0.25">
      <c r="B138" s="140">
        <v>1</v>
      </c>
      <c r="C138" s="129" t="s">
        <v>83</v>
      </c>
      <c r="D138" s="100" t="s">
        <v>54</v>
      </c>
      <c r="E138" s="132" t="s">
        <v>21</v>
      </c>
      <c r="F138" s="231">
        <v>379559</v>
      </c>
      <c r="G138" s="231">
        <v>374862</v>
      </c>
      <c r="H138" s="125"/>
      <c r="I138" s="127">
        <f>(F138-G138)*H140</f>
        <v>0</v>
      </c>
    </row>
    <row r="139" spans="2:10" ht="16.5" customHeight="1" thickBot="1" x14ac:dyDescent="0.3">
      <c r="B139" s="141"/>
      <c r="C139" s="130"/>
      <c r="D139" s="101" t="s">
        <v>52</v>
      </c>
      <c r="E139" s="134"/>
      <c r="F139" s="232"/>
      <c r="G139" s="232"/>
      <c r="H139" s="126"/>
      <c r="I139" s="128"/>
    </row>
    <row r="140" spans="2:10" x14ac:dyDescent="0.25">
      <c r="B140" s="129">
        <v>2</v>
      </c>
      <c r="C140" s="129" t="s">
        <v>83</v>
      </c>
      <c r="D140" s="131"/>
      <c r="E140" s="132"/>
      <c r="F140" s="125"/>
      <c r="G140" s="125"/>
      <c r="H140" s="125"/>
      <c r="I140" s="125">
        <f>(F140-G140)*H140</f>
        <v>0</v>
      </c>
    </row>
    <row r="141" spans="2:10" ht="16.5" thickBot="1" x14ac:dyDescent="0.3">
      <c r="B141" s="130"/>
      <c r="C141" s="130"/>
      <c r="D141" s="133"/>
      <c r="E141" s="134"/>
      <c r="F141" s="126"/>
      <c r="G141" s="126"/>
      <c r="H141" s="126"/>
      <c r="I141" s="126"/>
    </row>
    <row r="142" spans="2:10" ht="16.5" thickBot="1" x14ac:dyDescent="0.3">
      <c r="B142" s="43"/>
      <c r="C142" s="43"/>
      <c r="D142" s="9"/>
      <c r="E142" s="9"/>
      <c r="F142" s="78" t="s">
        <v>16</v>
      </c>
      <c r="G142" s="120">
        <f>(F138-G138)*H138</f>
        <v>0</v>
      </c>
      <c r="H142" s="121"/>
      <c r="I142" s="122"/>
    </row>
    <row r="143" spans="2:10" ht="16.5" thickBot="1" x14ac:dyDescent="0.3">
      <c r="F143" s="123" t="s">
        <v>16</v>
      </c>
      <c r="G143" s="124"/>
      <c r="I143" s="86">
        <f>F138-G138</f>
        <v>4697</v>
      </c>
      <c r="J143" s="18" t="s">
        <v>60</v>
      </c>
    </row>
  </sheetData>
  <mergeCells count="246">
    <mergeCell ref="B65:B67"/>
    <mergeCell ref="I65:J66"/>
    <mergeCell ref="B127:B128"/>
    <mergeCell ref="C127:C128"/>
    <mergeCell ref="D127:E128"/>
    <mergeCell ref="F127:F128"/>
    <mergeCell ref="G127:G128"/>
    <mergeCell ref="H127:H128"/>
    <mergeCell ref="I127:I128"/>
    <mergeCell ref="F108:G108"/>
    <mergeCell ref="H108:I108"/>
    <mergeCell ref="B110:D110"/>
    <mergeCell ref="D112:E112"/>
    <mergeCell ref="F112:G112"/>
    <mergeCell ref="D113:D114"/>
    <mergeCell ref="F113:F114"/>
    <mergeCell ref="G113:G114"/>
    <mergeCell ref="B115:B117"/>
    <mergeCell ref="E115:E116"/>
    <mergeCell ref="F115:F116"/>
    <mergeCell ref="G115:G116"/>
    <mergeCell ref="H115:H116"/>
    <mergeCell ref="I115:I116"/>
    <mergeCell ref="I102:I103"/>
    <mergeCell ref="I104:I105"/>
    <mergeCell ref="E106:E107"/>
    <mergeCell ref="F106:F107"/>
    <mergeCell ref="G106:G107"/>
    <mergeCell ref="H106:H107"/>
    <mergeCell ref="I106:I107"/>
    <mergeCell ref="G129:I129"/>
    <mergeCell ref="E118:F118"/>
    <mergeCell ref="G118:I118"/>
    <mergeCell ref="B120:E120"/>
    <mergeCell ref="D122:E122"/>
    <mergeCell ref="F122:G122"/>
    <mergeCell ref="D123:D124"/>
    <mergeCell ref="F123:F124"/>
    <mergeCell ref="G123:G124"/>
    <mergeCell ref="B125:B126"/>
    <mergeCell ref="C125:C126"/>
    <mergeCell ref="E125:E126"/>
    <mergeCell ref="F125:F126"/>
    <mergeCell ref="G125:G126"/>
    <mergeCell ref="H125:H126"/>
    <mergeCell ref="I125:I126"/>
    <mergeCell ref="D97:D98"/>
    <mergeCell ref="F97:F98"/>
    <mergeCell ref="G97:G98"/>
    <mergeCell ref="B99:B101"/>
    <mergeCell ref="B102:B107"/>
    <mergeCell ref="E102:E103"/>
    <mergeCell ref="F102:F103"/>
    <mergeCell ref="G102:G103"/>
    <mergeCell ref="H102:H103"/>
    <mergeCell ref="E100:E101"/>
    <mergeCell ref="E104:E105"/>
    <mergeCell ref="F104:F105"/>
    <mergeCell ref="G104:G105"/>
    <mergeCell ref="H104:H105"/>
    <mergeCell ref="B88:B91"/>
    <mergeCell ref="E88:E91"/>
    <mergeCell ref="F88:F91"/>
    <mergeCell ref="G88:G91"/>
    <mergeCell ref="H88:H91"/>
    <mergeCell ref="I88:I91"/>
    <mergeCell ref="H92:I92"/>
    <mergeCell ref="B94:D94"/>
    <mergeCell ref="D96:E96"/>
    <mergeCell ref="F96:G96"/>
    <mergeCell ref="G77:H77"/>
    <mergeCell ref="I77:J77"/>
    <mergeCell ref="D81:E81"/>
    <mergeCell ref="F81:G81"/>
    <mergeCell ref="D82:D83"/>
    <mergeCell ref="F82:F83"/>
    <mergeCell ref="G82:G83"/>
    <mergeCell ref="B84:B87"/>
    <mergeCell ref="D84:D85"/>
    <mergeCell ref="E84:E85"/>
    <mergeCell ref="F84:F85"/>
    <mergeCell ref="G84:G85"/>
    <mergeCell ref="H84:H85"/>
    <mergeCell ref="I84:I85"/>
    <mergeCell ref="B73:B76"/>
    <mergeCell ref="C73:C76"/>
    <mergeCell ref="D73:D74"/>
    <mergeCell ref="H73:H74"/>
    <mergeCell ref="I73:J74"/>
    <mergeCell ref="D75:D76"/>
    <mergeCell ref="F75:F76"/>
    <mergeCell ref="G75:G76"/>
    <mergeCell ref="H75:H76"/>
    <mergeCell ref="I75:J76"/>
    <mergeCell ref="F73:F74"/>
    <mergeCell ref="G73:G74"/>
    <mergeCell ref="B68:B70"/>
    <mergeCell ref="D68:D69"/>
    <mergeCell ref="E68:E69"/>
    <mergeCell ref="F68:F69"/>
    <mergeCell ref="G68:G69"/>
    <mergeCell ref="H68:H69"/>
    <mergeCell ref="I68:J69"/>
    <mergeCell ref="I70:J70"/>
    <mergeCell ref="B71:B72"/>
    <mergeCell ref="C71:C72"/>
    <mergeCell ref="I71:J71"/>
    <mergeCell ref="I72:J72"/>
    <mergeCell ref="B59:B61"/>
    <mergeCell ref="D59:D60"/>
    <mergeCell ref="E59:E60"/>
    <mergeCell ref="F59:F60"/>
    <mergeCell ref="G59:G60"/>
    <mergeCell ref="H59:H60"/>
    <mergeCell ref="I59:J60"/>
    <mergeCell ref="I61:J61"/>
    <mergeCell ref="B62:B64"/>
    <mergeCell ref="D62:D63"/>
    <mergeCell ref="E62:E63"/>
    <mergeCell ref="F62:F63"/>
    <mergeCell ref="G62:G63"/>
    <mergeCell ref="H62:H63"/>
    <mergeCell ref="I62:J63"/>
    <mergeCell ref="I64:J64"/>
    <mergeCell ref="I55:J55"/>
    <mergeCell ref="B56:B58"/>
    <mergeCell ref="D56:D57"/>
    <mergeCell ref="E56:E57"/>
    <mergeCell ref="F56:F57"/>
    <mergeCell ref="G56:G57"/>
    <mergeCell ref="H56:H57"/>
    <mergeCell ref="I56:J57"/>
    <mergeCell ref="I58:J58"/>
    <mergeCell ref="I52:J52"/>
    <mergeCell ref="B53:B54"/>
    <mergeCell ref="C53:C54"/>
    <mergeCell ref="I53:J53"/>
    <mergeCell ref="I54:J54"/>
    <mergeCell ref="I49:J49"/>
    <mergeCell ref="B50:B51"/>
    <mergeCell ref="C50:C51"/>
    <mergeCell ref="D50:D51"/>
    <mergeCell ref="I50:J50"/>
    <mergeCell ref="I51:J51"/>
    <mergeCell ref="B37:B38"/>
    <mergeCell ref="C37:C38"/>
    <mergeCell ref="E37:E38"/>
    <mergeCell ref="F37:F38"/>
    <mergeCell ref="G37:G38"/>
    <mergeCell ref="H37:H38"/>
    <mergeCell ref="I37:I38"/>
    <mergeCell ref="G39:H39"/>
    <mergeCell ref="B41:C41"/>
    <mergeCell ref="D43:E43"/>
    <mergeCell ref="F43:G43"/>
    <mergeCell ref="I43:J43"/>
    <mergeCell ref="D44:D45"/>
    <mergeCell ref="F44:F45"/>
    <mergeCell ref="G44:G45"/>
    <mergeCell ref="B46:B48"/>
    <mergeCell ref="C46:C47"/>
    <mergeCell ref="D46:D47"/>
    <mergeCell ref="E46:E47"/>
    <mergeCell ref="F46:F47"/>
    <mergeCell ref="G46:G47"/>
    <mergeCell ref="H46:H47"/>
    <mergeCell ref="I46:J47"/>
    <mergeCell ref="I48:J48"/>
    <mergeCell ref="I44:J45"/>
    <mergeCell ref="B32:B34"/>
    <mergeCell ref="C32:C34"/>
    <mergeCell ref="D32:E32"/>
    <mergeCell ref="F32:G32"/>
    <mergeCell ref="D33:D34"/>
    <mergeCell ref="F33:F34"/>
    <mergeCell ref="G33:G34"/>
    <mergeCell ref="B35:B36"/>
    <mergeCell ref="C35:C36"/>
    <mergeCell ref="H23:H24"/>
    <mergeCell ref="I23:I24"/>
    <mergeCell ref="E25:E26"/>
    <mergeCell ref="F25:F26"/>
    <mergeCell ref="G25:G26"/>
    <mergeCell ref="H25:H26"/>
    <mergeCell ref="I25:I26"/>
    <mergeCell ref="G28:H28"/>
    <mergeCell ref="B30:C30"/>
    <mergeCell ref="D17:E17"/>
    <mergeCell ref="F17:G17"/>
    <mergeCell ref="G11:G12"/>
    <mergeCell ref="D18:D19"/>
    <mergeCell ref="F18:F19"/>
    <mergeCell ref="G18:G19"/>
    <mergeCell ref="B20:B22"/>
    <mergeCell ref="C20:C22"/>
    <mergeCell ref="B23:B27"/>
    <mergeCell ref="C23:C27"/>
    <mergeCell ref="E23:E24"/>
    <mergeCell ref="F23:F24"/>
    <mergeCell ref="G23:G24"/>
    <mergeCell ref="F130:G130"/>
    <mergeCell ref="B2:J2"/>
    <mergeCell ref="K12:K16"/>
    <mergeCell ref="K9:K11"/>
    <mergeCell ref="B4:D4"/>
    <mergeCell ref="G13:H13"/>
    <mergeCell ref="D37:D38"/>
    <mergeCell ref="H11:H12"/>
    <mergeCell ref="I11:I12"/>
    <mergeCell ref="G14:H14"/>
    <mergeCell ref="B9:B10"/>
    <mergeCell ref="C9:C10"/>
    <mergeCell ref="B11:B12"/>
    <mergeCell ref="C11:C12"/>
    <mergeCell ref="E11:E12"/>
    <mergeCell ref="F11:F12"/>
    <mergeCell ref="B6:B8"/>
    <mergeCell ref="C6:C8"/>
    <mergeCell ref="D6:E6"/>
    <mergeCell ref="F6:G6"/>
    <mergeCell ref="D7:D8"/>
    <mergeCell ref="F7:F8"/>
    <mergeCell ref="G7:G8"/>
    <mergeCell ref="B15:D15"/>
    <mergeCell ref="B133:E133"/>
    <mergeCell ref="D135:E135"/>
    <mergeCell ref="F135:G135"/>
    <mergeCell ref="D136:D137"/>
    <mergeCell ref="F136:F137"/>
    <mergeCell ref="G136:G137"/>
    <mergeCell ref="B138:B139"/>
    <mergeCell ref="C138:C139"/>
    <mergeCell ref="E138:E139"/>
    <mergeCell ref="F138:F139"/>
    <mergeCell ref="G138:G139"/>
    <mergeCell ref="G142:I142"/>
    <mergeCell ref="F143:G143"/>
    <mergeCell ref="H138:H139"/>
    <mergeCell ref="I138:I139"/>
    <mergeCell ref="B140:B141"/>
    <mergeCell ref="C140:C141"/>
    <mergeCell ref="D140:E141"/>
    <mergeCell ref="F140:F141"/>
    <mergeCell ref="G140:G141"/>
    <mergeCell ref="H140:H141"/>
    <mergeCell ref="I140:I1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consum incas + subconsumatori</vt:lpstr>
      <vt:lpstr>'consum incas + subconsumatori'!Print_Area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Balan</dc:creator>
  <cp:lastModifiedBy>Ulmeanu Leonard</cp:lastModifiedBy>
  <cp:lastPrinted>2025-05-22T07:22:13Z</cp:lastPrinted>
  <dcterms:created xsi:type="dcterms:W3CDTF">2022-03-10T12:30:34Z</dcterms:created>
  <dcterms:modified xsi:type="dcterms:W3CDTF">2026-02-27T09:18:54Z</dcterms:modified>
</cp:coreProperties>
</file>