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um incas + subconsumatori" sheetId="1" state="visible" r:id="rId2"/>
  </sheets>
  <definedNames>
    <definedName function="false" hidden="false" localSheetId="0" name="_xlnm.Print_Area" vbProcedure="false">'consum incas + subconsumatori'!$A$1:$K$130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<sst xmlns="http://schemas.openxmlformats.org/spreadsheetml/2006/main" count="239" uniqueCount="84">
  <si>
    <t xml:space="preserve">Consum INCAS + subconsumatori - OCTOMBRIE  2025</t>
  </si>
  <si>
    <t xml:space="preserve">INCD INCAS</t>
  </si>
  <si>
    <t xml:space="preserve">Nr.crt.</t>
  </si>
  <si>
    <t xml:space="preserve">Denumire racord şi serie contor</t>
  </si>
  <si>
    <t xml:space="preserve">Specificaţie</t>
  </si>
  <si>
    <t xml:space="preserve">Index contor</t>
  </si>
  <si>
    <t xml:space="preserve">K</t>
  </si>
  <si>
    <t xml:space="preserve">Energie consumata</t>
  </si>
  <si>
    <t xml:space="preserve">Parametrii măsuraţi</t>
  </si>
  <si>
    <t xml:space="preserve">Cadran</t>
  </si>
  <si>
    <t xml:space="preserve">Nou</t>
  </si>
  <si>
    <t xml:space="preserve">Vechi</t>
  </si>
  <si>
    <t xml:space="preserve">(ct)</t>
  </si>
  <si>
    <t xml:space="preserve">INCAS</t>
  </si>
  <si>
    <t xml:space="preserve">Energie activă(kWh)</t>
  </si>
  <si>
    <t xml:space="preserve">   I</t>
  </si>
  <si>
    <t xml:space="preserve">   II</t>
  </si>
  <si>
    <t xml:space="preserve">Energie</t>
  </si>
  <si>
    <t xml:space="preserve">reactiva</t>
  </si>
  <si>
    <t xml:space="preserve">TOTAL</t>
  </si>
  <si>
    <t xml:space="preserve">kWh</t>
  </si>
  <si>
    <t xml:space="preserve">SC AEROTEH SA</t>
  </si>
  <si>
    <t xml:space="preserve">Nr.</t>
  </si>
  <si>
    <t xml:space="preserve">crt.</t>
  </si>
  <si>
    <t xml:space="preserve">Parametrii măsuraţi (cadran)</t>
  </si>
  <si>
    <t xml:space="preserve">Aeroteh-P.2</t>
  </si>
  <si>
    <t xml:space="preserve">Energie reactivă(kVArh)</t>
  </si>
  <si>
    <t xml:space="preserve"> </t>
  </si>
  <si>
    <t xml:space="preserve">Aeroteh-P.9</t>
  </si>
  <si>
    <t xml:space="preserve">activă(kWh)</t>
  </si>
  <si>
    <t xml:space="preserve">reactivă(kVArh)</t>
  </si>
  <si>
    <t xml:space="preserve">SC CALOREX SRL </t>
  </si>
  <si>
    <t xml:space="preserve">PT.8-Panou 17 S03ZH014454</t>
  </si>
  <si>
    <t xml:space="preserve">Energie reactivă</t>
  </si>
  <si>
    <t xml:space="preserve">INCD COMOTI</t>
  </si>
  <si>
    <t xml:space="preserve">PT.17-P2-OB52</t>
  </si>
  <si>
    <t xml:space="preserve">I</t>
  </si>
  <si>
    <t xml:space="preserve">II</t>
  </si>
  <si>
    <t xml:space="preserve">PT.17-P7-OB51</t>
  </si>
  <si>
    <t xml:space="preserve">PT.17-P6-OB51</t>
  </si>
  <si>
    <t xml:space="preserve">PT.8-P.3</t>
  </si>
  <si>
    <t xml:space="preserve">OB.50</t>
  </si>
  <si>
    <t xml:space="preserve">PT.8-P.4</t>
  </si>
  <si>
    <t xml:space="preserve">Energie activă(kwh)</t>
  </si>
  <si>
    <t xml:space="preserve">FOREST</t>
  </si>
  <si>
    <t xml:space="preserve">PT.8</t>
  </si>
  <si>
    <t xml:space="preserve">Baraci</t>
  </si>
  <si>
    <t xml:space="preserve">Energie activă(k</t>
  </si>
  <si>
    <t xml:space="preserve">PT.8- P2</t>
  </si>
  <si>
    <t xml:space="preserve">DESAN</t>
  </si>
  <si>
    <t xml:space="preserve">P.2</t>
  </si>
  <si>
    <t xml:space="preserve">PT.9b</t>
  </si>
  <si>
    <t xml:space="preserve">PT 9-6 kV- celula 22</t>
  </si>
  <si>
    <t xml:space="preserve">PT 8-Panou11 stand motoare</t>
  </si>
  <si>
    <t xml:space="preserve">Energie active(kWh)</t>
  </si>
  <si>
    <t xml:space="preserve">Index</t>
  </si>
  <si>
    <t xml:space="preserve">CN IMPRIMERIA NATIONALA SA</t>
  </si>
  <si>
    <t xml:space="preserve">Energie consumată</t>
  </si>
  <si>
    <t xml:space="preserve">(ct.)</t>
  </si>
  <si>
    <t xml:space="preserve">PT.8-Panou 3</t>
  </si>
  <si>
    <t xml:space="preserve">S02ZH014517</t>
  </si>
  <si>
    <t xml:space="preserve">Staţie pompare apă</t>
  </si>
  <si>
    <t xml:space="preserve">Energie reactivă(kvarh)</t>
  </si>
  <si>
    <t xml:space="preserve">-</t>
  </si>
  <si>
    <t xml:space="preserve">PT.8-Panou 9</t>
  </si>
  <si>
    <t xml:space="preserve">03120,1</t>
  </si>
  <si>
    <t xml:space="preserve">Sr.4213451</t>
  </si>
  <si>
    <t xml:space="preserve">Staţie pompare</t>
  </si>
  <si>
    <t xml:space="preserve">apă</t>
  </si>
  <si>
    <t xml:space="preserve">SC MASTER SA</t>
  </si>
  <si>
    <t xml:space="preserve">dran</t>
  </si>
  <si>
    <t xml:space="preserve">Master 1</t>
  </si>
  <si>
    <t xml:space="preserve">S02ZH011134</t>
  </si>
  <si>
    <t xml:space="preserve">Master 2</t>
  </si>
  <si>
    <t xml:space="preserve">S02ZHO14144</t>
  </si>
  <si>
    <t xml:space="preserve">reactivă(kvarh)</t>
  </si>
  <si>
    <t xml:space="preserve">SC MICRON TURBOTEH SA</t>
  </si>
  <si>
    <t xml:space="preserve">Micron-Turboteh Celula28</t>
  </si>
  <si>
    <t xml:space="preserve">Energie activa</t>
  </si>
  <si>
    <t xml:space="preserve">Seria014099</t>
  </si>
  <si>
    <t xml:space="preserve">(kWh)</t>
  </si>
  <si>
    <t xml:space="preserve">Energie reactiva (kWAr)</t>
  </si>
  <si>
    <t xml:space="preserve">SC TURBOMECANICA SA</t>
  </si>
  <si>
    <t xml:space="preserve">TURBOMECANICA 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</si>
</sst>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D0D0D"/>
      <name val="Calibri"/>
      <family val="2"/>
      <charset val="1"/>
    </font>
    <font>
      <b val="true"/>
      <sz val="12"/>
      <color rgb="FF0D0D0D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2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2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7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L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ColWidth="9.15625" defaultRowHeight="15.7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8.14"/>
    <col collapsed="false" customWidth="true" hidden="false" outlineLevel="0" max="3" min="3" style="1" width="29.14"/>
    <col collapsed="false" customWidth="true" hidden="false" outlineLevel="0" max="4" min="4" style="1" width="25.86"/>
    <col collapsed="false" customWidth="true" hidden="false" outlineLevel="0" max="5" min="5" style="1" width="7.71"/>
    <col collapsed="false" customWidth="true" hidden="false" outlineLevel="0" max="6" min="6" style="1" width="11.29"/>
    <col collapsed="false" customWidth="true" hidden="false" outlineLevel="0" max="7" min="7" style="1" width="10.29"/>
    <col collapsed="false" customWidth="true" hidden="false" outlineLevel="0" max="8" min="8" style="1" width="5.7"/>
    <col collapsed="false" customWidth="true" hidden="false" outlineLevel="0" max="9" min="9" style="1" width="13.14"/>
    <col collapsed="false" customWidth="true" hidden="false" outlineLevel="0" max="10" min="10" style="1" width="5.57"/>
    <col collapsed="false" customWidth="true" hidden="false" outlineLevel="0" max="11" min="11" style="1" width="8.14"/>
    <col collapsed="false" customWidth="true" hidden="false" outlineLevel="0" max="12" min="12" style="1" width="19"/>
    <col collapsed="false" customWidth="false" hidden="false" outlineLevel="0" max="15" min="13" style="1" width="9.14"/>
    <col collapsed="false" customWidth="true" hidden="false" outlineLevel="0" max="16" min="16" style="1" width="9.29"/>
    <col collapsed="false" customWidth="false" hidden="false" outlineLevel="0" max="1024" min="17" style="1" width="9.14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</row>
    <row r="4" customFormat="false" ht="15.75" hidden="false" customHeight="false" outlineLevel="0" collapsed="false">
      <c r="B4" s="3" t="s">
        <v>1</v>
      </c>
      <c r="C4" s="3"/>
      <c r="D4" s="3"/>
      <c r="E4" s="4"/>
      <c r="F4" s="4"/>
      <c r="G4" s="4"/>
      <c r="H4" s="4"/>
      <c r="I4" s="4"/>
      <c r="J4" s="5"/>
      <c r="K4" s="6"/>
    </row>
    <row r="5" customFormat="false" ht="16.5" hidden="false" customHeight="false" outlineLevel="0" collapsed="false">
      <c r="B5" s="7"/>
      <c r="C5" s="5"/>
      <c r="D5" s="5"/>
      <c r="E5" s="5"/>
      <c r="F5" s="5"/>
      <c r="G5" s="5"/>
      <c r="H5" s="5"/>
      <c r="I5" s="5"/>
      <c r="J5" s="5"/>
      <c r="K5" s="8"/>
    </row>
    <row r="6" customFormat="false" ht="25.35" hidden="false" customHeight="true" outlineLevel="0" collapsed="false">
      <c r="B6" s="9" t="s">
        <v>2</v>
      </c>
      <c r="C6" s="9" t="s">
        <v>3</v>
      </c>
      <c r="D6" s="9" t="s">
        <v>4</v>
      </c>
      <c r="E6" s="9"/>
      <c r="F6" s="9" t="s">
        <v>5</v>
      </c>
      <c r="G6" s="9"/>
      <c r="H6" s="10" t="s">
        <v>6</v>
      </c>
      <c r="I6" s="11" t="s">
        <v>7</v>
      </c>
      <c r="J6" s="5"/>
      <c r="K6" s="12"/>
      <c r="L6" s="13"/>
    </row>
    <row r="7" customFormat="false" ht="18.75" hidden="false" customHeight="true" outlineLevel="0" collapsed="false">
      <c r="B7" s="9"/>
      <c r="C7" s="9"/>
      <c r="D7" s="14" t="s">
        <v>8</v>
      </c>
      <c r="E7" s="15" t="s">
        <v>9</v>
      </c>
      <c r="F7" s="16" t="s">
        <v>10</v>
      </c>
      <c r="G7" s="16" t="s">
        <v>11</v>
      </c>
      <c r="H7" s="17" t="s">
        <v>12</v>
      </c>
      <c r="I7" s="18"/>
      <c r="J7" s="5"/>
      <c r="K7" s="12"/>
    </row>
    <row r="8" customFormat="false" ht="16.5" hidden="false" customHeight="false" outlineLevel="0" collapsed="false">
      <c r="B8" s="9"/>
      <c r="C8" s="9"/>
      <c r="D8" s="14"/>
      <c r="E8" s="19"/>
      <c r="F8" s="16"/>
      <c r="G8" s="16"/>
      <c r="H8" s="20"/>
      <c r="I8" s="21"/>
      <c r="J8" s="5"/>
      <c r="K8" s="22"/>
    </row>
    <row r="9" customFormat="false" ht="16.5" hidden="false" customHeight="true" outlineLevel="0" collapsed="false">
      <c r="B9" s="23" t="n">
        <v>1</v>
      </c>
      <c r="C9" s="9" t="s">
        <v>13</v>
      </c>
      <c r="D9" s="19" t="s">
        <v>14</v>
      </c>
      <c r="E9" s="19" t="s">
        <v>15</v>
      </c>
      <c r="F9" s="24"/>
      <c r="G9" s="24"/>
      <c r="H9" s="16" t="n">
        <v>1</v>
      </c>
      <c r="I9" s="25"/>
      <c r="J9" s="5"/>
      <c r="K9" s="26"/>
    </row>
    <row r="10" customFormat="false" ht="16.5" hidden="false" customHeight="false" outlineLevel="0" collapsed="false">
      <c r="B10" s="23"/>
      <c r="C10" s="9"/>
      <c r="D10" s="19" t="s">
        <v>14</v>
      </c>
      <c r="E10" s="19" t="s">
        <v>16</v>
      </c>
      <c r="F10" s="24"/>
      <c r="G10" s="24"/>
      <c r="H10" s="27" t="n">
        <v>1</v>
      </c>
      <c r="I10" s="19"/>
      <c r="J10" s="5"/>
      <c r="K10" s="26"/>
    </row>
    <row r="11" customFormat="false" ht="15.75" hidden="false" customHeight="true" outlineLevel="0" collapsed="false">
      <c r="B11" s="23" t="n">
        <v>2</v>
      </c>
      <c r="C11" s="9" t="s">
        <v>13</v>
      </c>
      <c r="D11" s="15" t="s">
        <v>17</v>
      </c>
      <c r="E11" s="14"/>
      <c r="F11" s="28"/>
      <c r="G11" s="28"/>
      <c r="H11" s="16"/>
      <c r="I11" s="14" t="n">
        <f aca="false">F11-G11</f>
        <v>0</v>
      </c>
      <c r="J11" s="5"/>
      <c r="K11" s="26"/>
    </row>
    <row r="12" customFormat="false" ht="16.5" hidden="false" customHeight="false" outlineLevel="0" collapsed="false">
      <c r="B12" s="23"/>
      <c r="C12" s="9"/>
      <c r="D12" s="19" t="s">
        <v>18</v>
      </c>
      <c r="E12" s="14"/>
      <c r="F12" s="28"/>
      <c r="G12" s="28"/>
      <c r="H12" s="16"/>
      <c r="I12" s="14"/>
      <c r="J12" s="5"/>
      <c r="K12" s="26"/>
    </row>
    <row r="13" customFormat="false" ht="36" hidden="false" customHeight="true" outlineLevel="0" collapsed="false">
      <c r="B13" s="7"/>
      <c r="C13" s="5"/>
      <c r="D13" s="5"/>
      <c r="E13" s="5"/>
      <c r="F13" s="5"/>
      <c r="G13" s="29" t="s">
        <v>19</v>
      </c>
      <c r="H13" s="29"/>
      <c r="I13" s="30" t="n">
        <v>252246.84</v>
      </c>
      <c r="J13" s="31" t="s">
        <v>20</v>
      </c>
      <c r="K13" s="26"/>
    </row>
    <row r="14" customFormat="false" ht="19.5" hidden="false" customHeight="true" outlineLevel="0" collapsed="false">
      <c r="B14" s="5"/>
      <c r="C14" s="5"/>
      <c r="D14" s="5"/>
      <c r="E14" s="5"/>
      <c r="F14" s="5"/>
      <c r="G14" s="32"/>
      <c r="H14" s="32"/>
      <c r="I14" s="33"/>
      <c r="J14" s="34"/>
      <c r="K14" s="26"/>
    </row>
    <row r="15" customFormat="false" ht="15.75" hidden="false" customHeight="false" outlineLevel="0" collapsed="false">
      <c r="B15" s="3" t="s">
        <v>21</v>
      </c>
      <c r="C15" s="3"/>
      <c r="D15" s="3"/>
      <c r="E15" s="4"/>
      <c r="F15" s="4"/>
      <c r="G15" s="4"/>
      <c r="H15" s="4"/>
      <c r="I15" s="4"/>
      <c r="J15" s="4"/>
      <c r="K15" s="26"/>
    </row>
    <row r="16" customFormat="false" ht="16.5" hidden="false" customHeight="false" outlineLevel="0" collapsed="false">
      <c r="B16" s="7"/>
      <c r="C16" s="5"/>
      <c r="D16" s="5"/>
      <c r="E16" s="5"/>
      <c r="F16" s="5"/>
      <c r="G16" s="5"/>
      <c r="H16" s="5"/>
      <c r="I16" s="5"/>
      <c r="J16" s="5"/>
      <c r="K16" s="26"/>
    </row>
    <row r="17" customFormat="false" ht="43.5" hidden="false" customHeight="true" outlineLevel="0" collapsed="false">
      <c r="B17" s="35" t="s">
        <v>22</v>
      </c>
      <c r="C17" s="36" t="s">
        <v>3</v>
      </c>
      <c r="D17" s="37" t="s">
        <v>4</v>
      </c>
      <c r="E17" s="37"/>
      <c r="F17" s="9" t="s">
        <v>5</v>
      </c>
      <c r="G17" s="9"/>
      <c r="H17" s="38" t="s">
        <v>6</v>
      </c>
      <c r="I17" s="36" t="s">
        <v>7</v>
      </c>
      <c r="J17" s="5"/>
      <c r="K17" s="39"/>
    </row>
    <row r="18" customFormat="false" ht="15.75" hidden="false" customHeight="true" outlineLevel="0" collapsed="false">
      <c r="B18" s="40" t="s">
        <v>23</v>
      </c>
      <c r="C18" s="41"/>
      <c r="D18" s="42" t="s">
        <v>24</v>
      </c>
      <c r="E18" s="43"/>
      <c r="F18" s="27" t="s">
        <v>10</v>
      </c>
      <c r="G18" s="44" t="s">
        <v>11</v>
      </c>
      <c r="H18" s="45" t="s">
        <v>12</v>
      </c>
      <c r="I18" s="46"/>
      <c r="J18" s="5"/>
    </row>
    <row r="19" customFormat="false" ht="16.5" hidden="false" customHeight="false" outlineLevel="0" collapsed="false">
      <c r="B19" s="47"/>
      <c r="C19" s="48"/>
      <c r="D19" s="42"/>
      <c r="E19" s="19"/>
      <c r="F19" s="27"/>
      <c r="G19" s="44"/>
      <c r="H19" s="49"/>
      <c r="I19" s="50"/>
      <c r="J19" s="5"/>
    </row>
    <row r="20" customFormat="false" ht="16.5" hidden="false" customHeight="true" outlineLevel="0" collapsed="false">
      <c r="B20" s="51" t="n">
        <v>1</v>
      </c>
      <c r="C20" s="9" t="s">
        <v>25</v>
      </c>
      <c r="D20" s="42" t="s">
        <v>14</v>
      </c>
      <c r="E20" s="52" t="n">
        <v>5</v>
      </c>
      <c r="F20" s="53" t="n">
        <v>1986724</v>
      </c>
      <c r="G20" s="53" t="n">
        <v>1972285</v>
      </c>
      <c r="H20" s="54" t="n">
        <v>1</v>
      </c>
      <c r="I20" s="55" t="n">
        <f aca="false">F20-G20</f>
        <v>14439</v>
      </c>
      <c r="J20" s="5"/>
    </row>
    <row r="21" customFormat="false" ht="16.5" hidden="false" customHeight="false" outlineLevel="0" collapsed="false">
      <c r="B21" s="51"/>
      <c r="C21" s="9"/>
      <c r="D21" s="56" t="s">
        <v>26</v>
      </c>
      <c r="E21" s="52" t="n">
        <v>7</v>
      </c>
      <c r="F21" s="57" t="n">
        <v>1895432</v>
      </c>
      <c r="G21" s="57" t="n">
        <v>1895432</v>
      </c>
      <c r="H21" s="54" t="n">
        <v>1</v>
      </c>
      <c r="I21" s="55" t="n">
        <f aca="false">F21-G21</f>
        <v>0</v>
      </c>
      <c r="J21" s="5"/>
    </row>
    <row r="22" customFormat="false" ht="16.5" hidden="false" customHeight="false" outlineLevel="0" collapsed="false">
      <c r="B22" s="51"/>
      <c r="C22" s="9"/>
      <c r="D22" s="56"/>
      <c r="E22" s="52"/>
      <c r="F22" s="57"/>
      <c r="G22" s="57"/>
      <c r="H22" s="54" t="s">
        <v>27</v>
      </c>
      <c r="I22" s="58"/>
      <c r="J22" s="5"/>
    </row>
    <row r="23" customFormat="false" ht="15.75" hidden="false" customHeight="true" outlineLevel="0" collapsed="false">
      <c r="B23" s="23" t="n">
        <v>2</v>
      </c>
      <c r="C23" s="59" t="s">
        <v>28</v>
      </c>
      <c r="D23" s="40" t="s">
        <v>17</v>
      </c>
      <c r="E23" s="60" t="n">
        <v>5</v>
      </c>
      <c r="F23" s="61" t="n">
        <v>2713736</v>
      </c>
      <c r="G23" s="61" t="n">
        <v>2692676</v>
      </c>
      <c r="H23" s="16" t="n">
        <v>1</v>
      </c>
      <c r="I23" s="55" t="n">
        <f aca="false">F23-G23</f>
        <v>21060</v>
      </c>
      <c r="J23" s="5"/>
    </row>
    <row r="24" customFormat="false" ht="32.25" hidden="false" customHeight="true" outlineLevel="0" collapsed="false">
      <c r="B24" s="23"/>
      <c r="C24" s="59"/>
      <c r="D24" s="56" t="s">
        <v>29</v>
      </c>
      <c r="E24" s="60"/>
      <c r="F24" s="61"/>
      <c r="G24" s="61"/>
      <c r="H24" s="16"/>
      <c r="I24" s="55"/>
      <c r="J24" s="5"/>
    </row>
    <row r="25" customFormat="false" ht="16.5" hidden="false" customHeight="true" outlineLevel="0" collapsed="false">
      <c r="B25" s="23"/>
      <c r="C25" s="59"/>
      <c r="D25" s="40" t="s">
        <v>17</v>
      </c>
      <c r="E25" s="60" t="n">
        <v>7</v>
      </c>
      <c r="F25" s="55" t="n">
        <v>230590</v>
      </c>
      <c r="G25" s="55" t="n">
        <v>230590</v>
      </c>
      <c r="H25" s="16" t="n">
        <v>1</v>
      </c>
      <c r="I25" s="55" t="n">
        <f aca="false">F25-G25</f>
        <v>0</v>
      </c>
      <c r="J25" s="5"/>
    </row>
    <row r="26" customFormat="false" ht="16.5" hidden="false" customHeight="false" outlineLevel="0" collapsed="false">
      <c r="B26" s="23"/>
      <c r="C26" s="59"/>
      <c r="D26" s="56" t="s">
        <v>30</v>
      </c>
      <c r="E26" s="60"/>
      <c r="F26" s="55"/>
      <c r="G26" s="55"/>
      <c r="H26" s="16"/>
      <c r="I26" s="55"/>
      <c r="J26" s="5"/>
    </row>
    <row r="27" customFormat="false" ht="16.5" hidden="false" customHeight="false" outlineLevel="0" collapsed="false">
      <c r="B27" s="23"/>
      <c r="C27" s="59"/>
      <c r="D27" s="56"/>
      <c r="E27" s="52"/>
      <c r="F27" s="56"/>
      <c r="G27" s="62"/>
      <c r="H27" s="54" t="s">
        <v>27</v>
      </c>
      <c r="I27" s="58" t="n">
        <f aca="false">I21+I25</f>
        <v>0</v>
      </c>
      <c r="J27" s="5"/>
    </row>
    <row r="28" customFormat="false" ht="16.5" hidden="false" customHeight="true" outlineLevel="0" collapsed="false">
      <c r="B28" s="63"/>
      <c r="C28" s="64"/>
      <c r="D28" s="65"/>
      <c r="E28" s="65"/>
      <c r="F28" s="66"/>
      <c r="G28" s="23" t="s">
        <v>19</v>
      </c>
      <c r="H28" s="23"/>
      <c r="I28" s="67" t="n">
        <f aca="false">I20+I23</f>
        <v>35499</v>
      </c>
      <c r="J28" s="68" t="s">
        <v>20</v>
      </c>
    </row>
    <row r="29" customFormat="false" ht="15.75" hidden="false" customHeight="false" outlineLevel="0" collapsed="false">
      <c r="B29" s="5"/>
      <c r="C29" s="5"/>
      <c r="D29" s="5"/>
      <c r="E29" s="5"/>
      <c r="F29" s="5"/>
      <c r="G29" s="5"/>
      <c r="H29" s="5"/>
      <c r="I29" s="5"/>
      <c r="J29" s="5"/>
    </row>
    <row r="30" customFormat="false" ht="15.75" hidden="false" customHeight="false" outlineLevel="0" collapsed="false">
      <c r="B30" s="3" t="s">
        <v>31</v>
      </c>
      <c r="C30" s="3"/>
      <c r="D30" s="4"/>
      <c r="E30" s="4"/>
      <c r="F30" s="4"/>
      <c r="G30" s="4"/>
      <c r="H30" s="4"/>
      <c r="I30" s="4"/>
      <c r="J30" s="5"/>
    </row>
    <row r="31" customFormat="false" ht="32.25" hidden="false" customHeight="true" outlineLevel="0" collapsed="false">
      <c r="B31" s="7"/>
      <c r="C31" s="5"/>
      <c r="D31" s="5"/>
      <c r="E31" s="5"/>
      <c r="F31" s="5"/>
      <c r="G31" s="5"/>
      <c r="H31" s="5"/>
      <c r="I31" s="5"/>
      <c r="J31" s="5"/>
    </row>
    <row r="32" customFormat="false" ht="32.25" hidden="false" customHeight="true" outlineLevel="0" collapsed="false">
      <c r="B32" s="9" t="s">
        <v>2</v>
      </c>
      <c r="C32" s="9" t="s">
        <v>3</v>
      </c>
      <c r="D32" s="9" t="s">
        <v>4</v>
      </c>
      <c r="E32" s="9"/>
      <c r="F32" s="9" t="s">
        <v>5</v>
      </c>
      <c r="G32" s="9"/>
      <c r="H32" s="10" t="s">
        <v>6</v>
      </c>
      <c r="I32" s="11" t="s">
        <v>7</v>
      </c>
      <c r="J32" s="5"/>
    </row>
    <row r="33" customFormat="false" ht="15.75" hidden="false" customHeight="true" outlineLevel="0" collapsed="false">
      <c r="B33" s="9"/>
      <c r="C33" s="9"/>
      <c r="D33" s="14" t="s">
        <v>8</v>
      </c>
      <c r="E33" s="15" t="s">
        <v>9</v>
      </c>
      <c r="F33" s="16" t="s">
        <v>10</v>
      </c>
      <c r="G33" s="69" t="s">
        <v>11</v>
      </c>
      <c r="H33" s="17" t="s">
        <v>12</v>
      </c>
      <c r="I33" s="18"/>
      <c r="J33" s="5"/>
    </row>
    <row r="34" customFormat="false" ht="16.5" hidden="false" customHeight="true" outlineLevel="0" collapsed="false">
      <c r="B34" s="9"/>
      <c r="C34" s="9"/>
      <c r="D34" s="14"/>
      <c r="E34" s="19"/>
      <c r="F34" s="16"/>
      <c r="G34" s="69"/>
      <c r="H34" s="20"/>
      <c r="I34" s="21"/>
      <c r="J34" s="5"/>
    </row>
    <row r="35" customFormat="false" ht="16.5" hidden="false" customHeight="true" outlineLevel="0" collapsed="false">
      <c r="B35" s="23" t="n">
        <v>1</v>
      </c>
      <c r="C35" s="9" t="s">
        <v>32</v>
      </c>
      <c r="D35" s="19" t="s">
        <v>14</v>
      </c>
      <c r="E35" s="19" t="s">
        <v>15</v>
      </c>
      <c r="F35" s="70" t="n">
        <v>53954</v>
      </c>
      <c r="G35" s="70" t="n">
        <v>53954</v>
      </c>
      <c r="H35" s="16" t="n">
        <v>1</v>
      </c>
      <c r="I35" s="71" t="n">
        <f aca="false">F35-G35</f>
        <v>0</v>
      </c>
      <c r="J35" s="5"/>
    </row>
    <row r="36" customFormat="false" ht="55.5" hidden="false" customHeight="true" outlineLevel="0" collapsed="false">
      <c r="B36" s="23"/>
      <c r="C36" s="9"/>
      <c r="D36" s="19" t="s">
        <v>14</v>
      </c>
      <c r="E36" s="19" t="s">
        <v>16</v>
      </c>
      <c r="F36" s="70" t="n">
        <v>3303045</v>
      </c>
      <c r="G36" s="70" t="n">
        <v>3303045</v>
      </c>
      <c r="H36" s="27" t="n">
        <v>1</v>
      </c>
      <c r="I36" s="19" t="n">
        <f aca="false">F36-G36</f>
        <v>0</v>
      </c>
      <c r="J36" s="5"/>
    </row>
    <row r="37" customFormat="false" ht="57" hidden="false" customHeight="true" outlineLevel="0" collapsed="false">
      <c r="B37" s="9"/>
      <c r="C37" s="9"/>
      <c r="D37" s="14" t="s">
        <v>33</v>
      </c>
      <c r="E37" s="14"/>
      <c r="F37" s="55" t="n">
        <v>1.6</v>
      </c>
      <c r="G37" s="55" t="n">
        <v>1.6</v>
      </c>
      <c r="H37" s="16"/>
      <c r="I37" s="14" t="n">
        <f aca="false">F37-G37</f>
        <v>0</v>
      </c>
      <c r="J37" s="5"/>
    </row>
    <row r="38" customFormat="false" ht="16.5" hidden="false" customHeight="false" outlineLevel="0" collapsed="false">
      <c r="B38" s="9"/>
      <c r="C38" s="9"/>
      <c r="D38" s="14"/>
      <c r="E38" s="14"/>
      <c r="F38" s="55"/>
      <c r="G38" s="55"/>
      <c r="H38" s="16"/>
      <c r="I38" s="14"/>
      <c r="J38" s="5"/>
    </row>
    <row r="39" customFormat="false" ht="16.5" hidden="false" customHeight="false" outlineLevel="0" collapsed="false">
      <c r="B39" s="7"/>
      <c r="C39" s="5"/>
      <c r="D39" s="5"/>
      <c r="E39" s="5"/>
      <c r="F39" s="5"/>
      <c r="G39" s="29" t="s">
        <v>19</v>
      </c>
      <c r="H39" s="29"/>
      <c r="I39" s="30" t="n">
        <f aca="false">I34+I35</f>
        <v>0</v>
      </c>
      <c r="J39" s="31" t="s">
        <v>20</v>
      </c>
    </row>
    <row r="40" customFormat="false" ht="15.75" hidden="false" customHeight="false" outlineLevel="0" collapsed="false">
      <c r="B40" s="5"/>
      <c r="C40" s="5"/>
      <c r="D40" s="5"/>
      <c r="E40" s="5"/>
      <c r="F40" s="5"/>
      <c r="G40" s="5"/>
      <c r="H40" s="5"/>
      <c r="I40" s="5"/>
      <c r="J40" s="5"/>
    </row>
    <row r="41" customFormat="false" ht="15.75" hidden="false" customHeight="false" outlineLevel="0" collapsed="false">
      <c r="B41" s="72" t="s">
        <v>34</v>
      </c>
      <c r="C41" s="72"/>
      <c r="D41" s="5"/>
      <c r="E41" s="5"/>
      <c r="F41" s="5"/>
      <c r="G41" s="5"/>
      <c r="H41" s="5"/>
      <c r="I41" s="5"/>
      <c r="J41" s="5"/>
    </row>
    <row r="42" customFormat="false" ht="16.5" hidden="false" customHeight="false" outlineLevel="0" collapsed="false">
      <c r="B42" s="4"/>
      <c r="C42" s="4"/>
      <c r="D42" s="4"/>
      <c r="E42" s="73"/>
      <c r="F42" s="4"/>
      <c r="G42" s="4"/>
      <c r="H42" s="73"/>
      <c r="I42" s="4"/>
      <c r="J42" s="74"/>
    </row>
    <row r="43" customFormat="false" ht="43.5" hidden="false" customHeight="true" outlineLevel="0" collapsed="false">
      <c r="B43" s="51" t="s">
        <v>22</v>
      </c>
      <c r="C43" s="36" t="s">
        <v>3</v>
      </c>
      <c r="D43" s="9" t="s">
        <v>4</v>
      </c>
      <c r="E43" s="9"/>
      <c r="F43" s="9" t="s">
        <v>5</v>
      </c>
      <c r="G43" s="9"/>
      <c r="H43" s="23" t="s">
        <v>6</v>
      </c>
      <c r="I43" s="36" t="s">
        <v>7</v>
      </c>
      <c r="J43" s="36"/>
    </row>
    <row r="44" customFormat="false" ht="15.75" hidden="false" customHeight="true" outlineLevel="0" collapsed="false">
      <c r="B44" s="75" t="s">
        <v>23</v>
      </c>
      <c r="C44" s="76"/>
      <c r="D44" s="14" t="s">
        <v>8</v>
      </c>
      <c r="E44" s="15" t="s">
        <v>9</v>
      </c>
      <c r="F44" s="16" t="s">
        <v>10</v>
      </c>
      <c r="G44" s="16" t="s">
        <v>11</v>
      </c>
      <c r="H44" s="77" t="s">
        <v>12</v>
      </c>
      <c r="I44" s="14"/>
      <c r="J44" s="14"/>
    </row>
    <row r="45" customFormat="false" ht="16.5" hidden="false" customHeight="false" outlineLevel="0" collapsed="false">
      <c r="B45" s="20"/>
      <c r="C45" s="21"/>
      <c r="D45" s="14"/>
      <c r="E45" s="27"/>
      <c r="F45" s="16"/>
      <c r="G45" s="16"/>
      <c r="H45" s="78"/>
      <c r="I45" s="14"/>
      <c r="J45" s="14"/>
    </row>
    <row r="46" customFormat="false" ht="15.75" hidden="false" customHeight="true" outlineLevel="0" collapsed="false">
      <c r="B46" s="23" t="n">
        <v>1</v>
      </c>
      <c r="C46" s="36" t="s">
        <v>35</v>
      </c>
      <c r="D46" s="14" t="s">
        <v>14</v>
      </c>
      <c r="E46" s="16" t="s">
        <v>36</v>
      </c>
      <c r="F46" s="61" t="n">
        <v>115023</v>
      </c>
      <c r="G46" s="61" t="n">
        <v>114596</v>
      </c>
      <c r="H46" s="16" t="n">
        <v>1</v>
      </c>
      <c r="I46" s="55" t="n">
        <f aca="false">F46-G46</f>
        <v>427</v>
      </c>
      <c r="J46" s="55"/>
    </row>
    <row r="47" customFormat="false" ht="16.5" hidden="false" customHeight="false" outlineLevel="0" collapsed="false">
      <c r="B47" s="23"/>
      <c r="C47" s="36"/>
      <c r="D47" s="14"/>
      <c r="E47" s="16"/>
      <c r="F47" s="61"/>
      <c r="G47" s="61"/>
      <c r="H47" s="16"/>
      <c r="I47" s="55"/>
      <c r="J47" s="55"/>
    </row>
    <row r="48" customFormat="false" ht="16.5" hidden="false" customHeight="false" outlineLevel="0" collapsed="false">
      <c r="B48" s="23"/>
      <c r="C48" s="79" t="n">
        <v>3014496</v>
      </c>
      <c r="D48" s="19" t="s">
        <v>14</v>
      </c>
      <c r="E48" s="27" t="s">
        <v>37</v>
      </c>
      <c r="F48" s="80" t="n">
        <v>859740</v>
      </c>
      <c r="G48" s="80" t="n">
        <v>856939</v>
      </c>
      <c r="H48" s="27" t="n">
        <v>1</v>
      </c>
      <c r="I48" s="55" t="n">
        <f aca="false">F48-G48</f>
        <v>2801</v>
      </c>
      <c r="J48" s="55"/>
    </row>
    <row r="49" customFormat="false" ht="16.5" hidden="false" customHeight="false" outlineLevel="0" collapsed="false">
      <c r="B49" s="75"/>
      <c r="C49" s="81"/>
      <c r="D49" s="15" t="s">
        <v>26</v>
      </c>
      <c r="E49" s="27"/>
      <c r="F49" s="80" t="n">
        <v>232565</v>
      </c>
      <c r="G49" s="70" t="n">
        <v>232565</v>
      </c>
      <c r="H49" s="27"/>
      <c r="I49" s="55" t="n">
        <f aca="false">F49-G49</f>
        <v>0</v>
      </c>
      <c r="J49" s="55"/>
    </row>
    <row r="50" customFormat="false" ht="16.5" hidden="false" customHeight="true" outlineLevel="0" collapsed="false">
      <c r="B50" s="23" t="n">
        <v>2</v>
      </c>
      <c r="C50" s="36" t="s">
        <v>38</v>
      </c>
      <c r="D50" s="28" t="s">
        <v>14</v>
      </c>
      <c r="E50" s="16" t="s">
        <v>36</v>
      </c>
      <c r="F50" s="61" t="n">
        <v>495484</v>
      </c>
      <c r="G50" s="61" t="n">
        <v>491965</v>
      </c>
      <c r="H50" s="16" t="n">
        <v>1</v>
      </c>
      <c r="I50" s="82" t="n">
        <f aca="false">F50-G50</f>
        <v>3519</v>
      </c>
      <c r="J50" s="82"/>
    </row>
    <row r="51" customFormat="false" ht="16.5" hidden="false" customHeight="false" outlineLevel="0" collapsed="false">
      <c r="B51" s="23"/>
      <c r="C51" s="36"/>
      <c r="D51" s="28"/>
      <c r="E51" s="27" t="s">
        <v>37</v>
      </c>
      <c r="F51" s="80" t="n">
        <v>4478580</v>
      </c>
      <c r="G51" s="80" t="n">
        <v>4460279</v>
      </c>
      <c r="H51" s="27"/>
      <c r="I51" s="82" t="n">
        <f aca="false">F51-G51</f>
        <v>18301</v>
      </c>
      <c r="J51" s="82"/>
    </row>
    <row r="52" customFormat="false" ht="16.5" hidden="false" customHeight="false" outlineLevel="0" collapsed="false">
      <c r="B52" s="75"/>
      <c r="C52" s="83"/>
      <c r="D52" s="15" t="s">
        <v>26</v>
      </c>
      <c r="E52" s="27"/>
      <c r="F52" s="80" t="n">
        <v>497597</v>
      </c>
      <c r="G52" s="70" t="n">
        <v>497597</v>
      </c>
      <c r="H52" s="27"/>
      <c r="I52" s="82" t="n">
        <f aca="false">F52-G52</f>
        <v>0</v>
      </c>
      <c r="J52" s="82"/>
    </row>
    <row r="53" customFormat="false" ht="16.5" hidden="false" customHeight="true" outlineLevel="0" collapsed="false">
      <c r="B53" s="23" t="n">
        <v>3</v>
      </c>
      <c r="C53" s="36" t="s">
        <v>39</v>
      </c>
      <c r="D53" s="15" t="s">
        <v>14</v>
      </c>
      <c r="E53" s="77" t="s">
        <v>36</v>
      </c>
      <c r="F53" s="80" t="n">
        <v>194471</v>
      </c>
      <c r="G53" s="80" t="n">
        <v>194471</v>
      </c>
      <c r="H53" s="27" t="n">
        <v>1</v>
      </c>
      <c r="I53" s="55" t="n">
        <f aca="false">F53-G53</f>
        <v>0</v>
      </c>
      <c r="J53" s="55"/>
    </row>
    <row r="54" customFormat="false" ht="16.5" hidden="false" customHeight="false" outlineLevel="0" collapsed="false">
      <c r="B54" s="23"/>
      <c r="C54" s="36"/>
      <c r="D54" s="84"/>
      <c r="E54" s="84"/>
      <c r="F54" s="85" t="n">
        <v>208640</v>
      </c>
      <c r="G54" s="85" t="n">
        <v>208640</v>
      </c>
      <c r="H54" s="86"/>
      <c r="I54" s="87" t="n">
        <f aca="false">F54-G54</f>
        <v>0</v>
      </c>
      <c r="J54" s="87"/>
    </row>
    <row r="55" customFormat="false" ht="16.5" hidden="false" customHeight="false" outlineLevel="0" collapsed="false">
      <c r="B55" s="75"/>
      <c r="C55" s="81"/>
      <c r="D55" s="15" t="s">
        <v>26</v>
      </c>
      <c r="E55" s="77"/>
      <c r="F55" s="88" t="n">
        <v>325400</v>
      </c>
      <c r="G55" s="89" t="n">
        <v>325400</v>
      </c>
      <c r="H55" s="77"/>
      <c r="I55" s="55" t="n">
        <f aca="false">F55-G55</f>
        <v>0</v>
      </c>
      <c r="J55" s="55"/>
    </row>
    <row r="56" customFormat="false" ht="15.75" hidden="false" customHeight="true" outlineLevel="0" collapsed="false">
      <c r="B56" s="23" t="n">
        <v>4</v>
      </c>
      <c r="C56" s="81" t="s">
        <v>40</v>
      </c>
      <c r="D56" s="14" t="s">
        <v>14</v>
      </c>
      <c r="E56" s="16" t="s">
        <v>36</v>
      </c>
      <c r="F56" s="61" t="n">
        <v>171868</v>
      </c>
      <c r="G56" s="61" t="n">
        <v>170347</v>
      </c>
      <c r="H56" s="16" t="n">
        <v>1</v>
      </c>
      <c r="I56" s="82" t="n">
        <f aca="false">F56-G56</f>
        <v>1521</v>
      </c>
      <c r="J56" s="82"/>
    </row>
    <row r="57" customFormat="false" ht="16.5" hidden="false" customHeight="false" outlineLevel="0" collapsed="false">
      <c r="B57" s="23"/>
      <c r="C57" s="81" t="s">
        <v>41</v>
      </c>
      <c r="D57" s="14"/>
      <c r="E57" s="16"/>
      <c r="F57" s="61"/>
      <c r="G57" s="61"/>
      <c r="H57" s="16"/>
      <c r="I57" s="82"/>
      <c r="J57" s="82"/>
    </row>
    <row r="58" customFormat="false" ht="16.5" hidden="false" customHeight="false" outlineLevel="0" collapsed="false">
      <c r="B58" s="23"/>
      <c r="C58" s="79" t="n">
        <v>3014507</v>
      </c>
      <c r="D58" s="19" t="s">
        <v>14</v>
      </c>
      <c r="E58" s="27" t="s">
        <v>37</v>
      </c>
      <c r="F58" s="80" t="n">
        <v>3326994</v>
      </c>
      <c r="G58" s="80" t="n">
        <v>3306420</v>
      </c>
      <c r="H58" s="27" t="n">
        <v>1</v>
      </c>
      <c r="I58" s="55" t="n">
        <f aca="false">F58-G58</f>
        <v>20574</v>
      </c>
      <c r="J58" s="55"/>
    </row>
    <row r="59" customFormat="false" ht="15.75" hidden="false" customHeight="true" outlineLevel="0" collapsed="false">
      <c r="B59" s="23" t="n">
        <v>5</v>
      </c>
      <c r="C59" s="81" t="s">
        <v>42</v>
      </c>
      <c r="D59" s="14" t="s">
        <v>43</v>
      </c>
      <c r="E59" s="16" t="s">
        <v>36</v>
      </c>
      <c r="F59" s="61" t="n">
        <v>80406</v>
      </c>
      <c r="G59" s="61" t="n">
        <v>80326</v>
      </c>
      <c r="H59" s="16" t="n">
        <v>1</v>
      </c>
      <c r="I59" s="82" t="n">
        <f aca="false">F59-G59</f>
        <v>80</v>
      </c>
      <c r="J59" s="82"/>
    </row>
    <row r="60" customFormat="false" ht="16.5" hidden="false" customHeight="false" outlineLevel="0" collapsed="false">
      <c r="B60" s="23"/>
      <c r="C60" s="81" t="s">
        <v>44</v>
      </c>
      <c r="D60" s="14"/>
      <c r="E60" s="16"/>
      <c r="F60" s="61"/>
      <c r="G60" s="61"/>
      <c r="H60" s="16"/>
      <c r="I60" s="82"/>
      <c r="J60" s="82"/>
    </row>
    <row r="61" customFormat="false" ht="16.5" hidden="false" customHeight="false" outlineLevel="0" collapsed="false">
      <c r="B61" s="23"/>
      <c r="C61" s="79" t="n">
        <v>3014493</v>
      </c>
      <c r="D61" s="19" t="s">
        <v>43</v>
      </c>
      <c r="E61" s="27" t="s">
        <v>37</v>
      </c>
      <c r="F61" s="80" t="n">
        <v>972321</v>
      </c>
      <c r="G61" s="80" t="n">
        <v>969368</v>
      </c>
      <c r="H61" s="27" t="n">
        <v>1</v>
      </c>
      <c r="I61" s="55" t="n">
        <f aca="false">F61-G61</f>
        <v>2953</v>
      </c>
      <c r="J61" s="55"/>
    </row>
    <row r="62" customFormat="false" ht="16.5" hidden="false" customHeight="true" outlineLevel="0" collapsed="false">
      <c r="B62" s="51" t="n">
        <v>6</v>
      </c>
      <c r="C62" s="81" t="s">
        <v>45</v>
      </c>
      <c r="D62" s="18" t="s">
        <v>43</v>
      </c>
      <c r="E62" s="17" t="s">
        <v>36</v>
      </c>
      <c r="F62" s="61" t="n">
        <v>13525</v>
      </c>
      <c r="G62" s="61" t="n">
        <v>13225</v>
      </c>
      <c r="H62" s="17" t="n">
        <v>1</v>
      </c>
      <c r="I62" s="90" t="n">
        <f aca="false">F62-G62</f>
        <v>300</v>
      </c>
      <c r="J62" s="90"/>
    </row>
    <row r="63" customFormat="false" ht="16.5" hidden="false" customHeight="false" outlineLevel="0" collapsed="false">
      <c r="B63" s="51"/>
      <c r="C63" s="81" t="s">
        <v>46</v>
      </c>
      <c r="D63" s="18"/>
      <c r="E63" s="17"/>
      <c r="F63" s="61"/>
      <c r="G63" s="61"/>
      <c r="H63" s="17"/>
      <c r="I63" s="90"/>
      <c r="J63" s="90"/>
    </row>
    <row r="64" customFormat="false" ht="16.5" hidden="false" customHeight="false" outlineLevel="0" collapsed="false">
      <c r="B64" s="51"/>
      <c r="C64" s="79" t="n">
        <v>75232</v>
      </c>
      <c r="D64" s="19" t="s">
        <v>47</v>
      </c>
      <c r="E64" s="27" t="s">
        <v>37</v>
      </c>
      <c r="F64" s="80" t="n">
        <v>44324</v>
      </c>
      <c r="G64" s="80" t="n">
        <v>44021</v>
      </c>
      <c r="H64" s="27" t="n">
        <v>1</v>
      </c>
      <c r="I64" s="55" t="n">
        <f aca="false">F64-G64</f>
        <v>303</v>
      </c>
      <c r="J64" s="55"/>
    </row>
    <row r="65" customFormat="false" ht="15.75" hidden="false" customHeight="false" outlineLevel="0" collapsed="false">
      <c r="B65" s="23" t="n">
        <v>7</v>
      </c>
      <c r="C65" s="81" t="s">
        <v>48</v>
      </c>
      <c r="D65" s="15"/>
      <c r="E65" s="77"/>
      <c r="F65" s="89"/>
      <c r="G65" s="89"/>
      <c r="H65" s="77"/>
      <c r="I65" s="55" t="n">
        <v>200</v>
      </c>
      <c r="J65" s="55"/>
    </row>
    <row r="66" customFormat="false" ht="16.5" hidden="false" customHeight="false" outlineLevel="0" collapsed="false">
      <c r="B66" s="23"/>
      <c r="C66" s="83" t="s">
        <v>49</v>
      </c>
      <c r="D66" s="15"/>
      <c r="E66" s="77"/>
      <c r="F66" s="89"/>
      <c r="G66" s="89"/>
      <c r="H66" s="77"/>
      <c r="I66" s="55"/>
      <c r="J66" s="55"/>
    </row>
    <row r="67" customFormat="false" ht="16.5" hidden="false" customHeight="false" outlineLevel="0" collapsed="false">
      <c r="B67" s="23"/>
      <c r="C67" s="91" t="n">
        <v>2108076</v>
      </c>
      <c r="D67" s="15"/>
      <c r="E67" s="77"/>
      <c r="F67" s="89"/>
      <c r="G67" s="89"/>
      <c r="H67" s="77"/>
      <c r="I67" s="92"/>
      <c r="J67" s="93"/>
    </row>
    <row r="68" customFormat="false" ht="15.75" hidden="false" customHeight="true" outlineLevel="0" collapsed="false">
      <c r="B68" s="23" t="n">
        <v>8</v>
      </c>
      <c r="C68" s="81" t="s">
        <v>50</v>
      </c>
      <c r="D68" s="14" t="s">
        <v>14</v>
      </c>
      <c r="E68" s="16" t="s">
        <v>36</v>
      </c>
      <c r="F68" s="14" t="n">
        <v>66227</v>
      </c>
      <c r="G68" s="55" t="n">
        <v>66194</v>
      </c>
      <c r="H68" s="16" t="n">
        <v>1</v>
      </c>
      <c r="I68" s="55" t="n">
        <f aca="false">F68-G68</f>
        <v>33</v>
      </c>
      <c r="J68" s="55"/>
    </row>
    <row r="69" customFormat="false" ht="16.5" hidden="false" customHeight="false" outlineLevel="0" collapsed="false">
      <c r="B69" s="23"/>
      <c r="C69" s="81" t="s">
        <v>51</v>
      </c>
      <c r="D69" s="14"/>
      <c r="E69" s="16"/>
      <c r="F69" s="14"/>
      <c r="G69" s="55"/>
      <c r="H69" s="16"/>
      <c r="I69" s="55"/>
      <c r="J69" s="55"/>
    </row>
    <row r="70" customFormat="false" ht="16.5" hidden="false" customHeight="false" outlineLevel="0" collapsed="false">
      <c r="B70" s="23"/>
      <c r="C70" s="81" t="n">
        <v>3014141</v>
      </c>
      <c r="D70" s="15" t="s">
        <v>14</v>
      </c>
      <c r="E70" s="77" t="s">
        <v>37</v>
      </c>
      <c r="F70" s="15" t="n">
        <v>420804</v>
      </c>
      <c r="G70" s="89" t="n">
        <v>418846</v>
      </c>
      <c r="H70" s="77" t="n">
        <v>1</v>
      </c>
      <c r="I70" s="90" t="n">
        <f aca="false">F70-G70</f>
        <v>1958</v>
      </c>
      <c r="J70" s="90"/>
    </row>
    <row r="71" customFormat="false" ht="16.5" hidden="false" customHeight="true" outlineLevel="0" collapsed="false">
      <c r="B71" s="94" t="n">
        <v>9</v>
      </c>
      <c r="C71" s="95" t="s">
        <v>52</v>
      </c>
      <c r="D71" s="42"/>
      <c r="E71" s="69" t="s">
        <v>36</v>
      </c>
      <c r="F71" s="96" t="n">
        <v>29617</v>
      </c>
      <c r="G71" s="96" t="n">
        <v>29415</v>
      </c>
      <c r="H71" s="16"/>
      <c r="I71" s="55" t="n">
        <f aca="false">F71-G71</f>
        <v>202</v>
      </c>
      <c r="J71" s="55"/>
    </row>
    <row r="72" customFormat="false" ht="16.5" hidden="false" customHeight="false" outlineLevel="0" collapsed="false">
      <c r="B72" s="94"/>
      <c r="C72" s="95"/>
      <c r="D72" s="35"/>
      <c r="E72" s="97" t="s">
        <v>37</v>
      </c>
      <c r="F72" s="84" t="n">
        <v>250346</v>
      </c>
      <c r="G72" s="98" t="n">
        <v>250346</v>
      </c>
      <c r="H72" s="16"/>
      <c r="I72" s="55" t="n">
        <f aca="false">F72-G72</f>
        <v>0</v>
      </c>
      <c r="J72" s="55"/>
    </row>
    <row r="73" customFormat="false" ht="15.75" hidden="false" customHeight="true" outlineLevel="0" collapsed="false">
      <c r="B73" s="23" t="n">
        <v>10</v>
      </c>
      <c r="C73" s="36" t="s">
        <v>53</v>
      </c>
      <c r="D73" s="99" t="s">
        <v>54</v>
      </c>
      <c r="E73" s="100" t="s">
        <v>55</v>
      </c>
      <c r="F73" s="96" t="n">
        <v>301484</v>
      </c>
      <c r="G73" s="96" t="n">
        <v>299921</v>
      </c>
      <c r="H73" s="44" t="n">
        <v>1</v>
      </c>
      <c r="I73" s="101" t="n">
        <f aca="false">F73-G73</f>
        <v>1563</v>
      </c>
      <c r="J73" s="101"/>
    </row>
    <row r="74" customFormat="false" ht="16.5" hidden="false" customHeight="false" outlineLevel="0" collapsed="false">
      <c r="B74" s="23"/>
      <c r="C74" s="36"/>
      <c r="D74" s="99"/>
      <c r="E74" s="102" t="n">
        <v>5</v>
      </c>
      <c r="F74" s="96"/>
      <c r="G74" s="96"/>
      <c r="H74" s="44"/>
      <c r="I74" s="101"/>
      <c r="J74" s="101"/>
    </row>
    <row r="75" customFormat="false" ht="15.75" hidden="false" customHeight="false" outlineLevel="0" collapsed="false">
      <c r="B75" s="23"/>
      <c r="C75" s="36"/>
      <c r="D75" s="103"/>
      <c r="E75" s="104" t="s">
        <v>55</v>
      </c>
      <c r="F75" s="21" t="n">
        <v>48047</v>
      </c>
      <c r="G75" s="93" t="n">
        <v>48047</v>
      </c>
      <c r="H75" s="17" t="n">
        <v>1</v>
      </c>
      <c r="I75" s="105" t="n">
        <f aca="false">F75-G75</f>
        <v>0</v>
      </c>
      <c r="J75" s="105"/>
    </row>
    <row r="76" customFormat="false" ht="16.5" hidden="false" customHeight="false" outlineLevel="0" collapsed="false">
      <c r="B76" s="23"/>
      <c r="C76" s="36"/>
      <c r="D76" s="103"/>
      <c r="E76" s="106" t="n">
        <v>7</v>
      </c>
      <c r="F76" s="21"/>
      <c r="G76" s="93"/>
      <c r="H76" s="17"/>
      <c r="I76" s="105"/>
      <c r="J76" s="105"/>
    </row>
    <row r="77" customFormat="false" ht="16.5" hidden="false" customHeight="false" outlineLevel="0" collapsed="false">
      <c r="B77" s="63"/>
      <c r="C77" s="107"/>
      <c r="D77" s="65"/>
      <c r="E77" s="63"/>
      <c r="F77" s="107"/>
      <c r="G77" s="29" t="s">
        <v>19</v>
      </c>
      <c r="H77" s="29"/>
      <c r="I77" s="108" t="n">
        <f aca="false">SUM(I46:J75)</f>
        <v>54735</v>
      </c>
      <c r="J77" s="108"/>
      <c r="K77" s="109" t="s">
        <v>20</v>
      </c>
    </row>
    <row r="78" customFormat="false" ht="15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</row>
    <row r="79" customFormat="false" ht="15.75" hidden="false" customHeight="false" outlineLevel="0" collapsed="false">
      <c r="B79" s="110" t="s">
        <v>56</v>
      </c>
      <c r="C79" s="110"/>
      <c r="D79" s="110"/>
      <c r="E79" s="4"/>
      <c r="F79" s="4"/>
      <c r="G79" s="4"/>
      <c r="H79" s="4"/>
      <c r="I79" s="4"/>
      <c r="J79" s="4"/>
    </row>
    <row r="80" customFormat="false" ht="16.5" hidden="false" customHeight="false" outlineLevel="0" collapsed="false">
      <c r="B80" s="111"/>
      <c r="C80" s="5"/>
      <c r="D80" s="5"/>
      <c r="E80" s="5"/>
      <c r="F80" s="5"/>
      <c r="G80" s="5"/>
      <c r="H80" s="5"/>
      <c r="I80" s="5"/>
      <c r="J80" s="5"/>
    </row>
    <row r="81" customFormat="false" ht="32.25" hidden="false" customHeight="true" outlineLevel="0" collapsed="false">
      <c r="B81" s="51" t="s">
        <v>22</v>
      </c>
      <c r="C81" s="95" t="s">
        <v>3</v>
      </c>
      <c r="D81" s="9" t="s">
        <v>4</v>
      </c>
      <c r="E81" s="9"/>
      <c r="F81" s="9" t="s">
        <v>5</v>
      </c>
      <c r="G81" s="9"/>
      <c r="H81" s="9" t="s">
        <v>6</v>
      </c>
      <c r="I81" s="9" t="s">
        <v>57</v>
      </c>
      <c r="J81" s="5"/>
    </row>
    <row r="82" customFormat="false" ht="15.75" hidden="false" customHeight="true" outlineLevel="0" collapsed="false">
      <c r="B82" s="75" t="s">
        <v>23</v>
      </c>
      <c r="C82" s="11"/>
      <c r="D82" s="9" t="s">
        <v>8</v>
      </c>
      <c r="E82" s="15" t="s">
        <v>9</v>
      </c>
      <c r="F82" s="23" t="s">
        <v>10</v>
      </c>
      <c r="G82" s="23" t="s">
        <v>11</v>
      </c>
      <c r="H82" s="112" t="s">
        <v>58</v>
      </c>
      <c r="I82" s="113"/>
      <c r="J82" s="5"/>
    </row>
    <row r="83" customFormat="false" ht="16.5" hidden="false" customHeight="false" outlineLevel="0" collapsed="false">
      <c r="B83" s="20"/>
      <c r="C83" s="114"/>
      <c r="D83" s="9"/>
      <c r="E83" s="27"/>
      <c r="F83" s="23"/>
      <c r="G83" s="23"/>
      <c r="H83" s="115"/>
      <c r="I83" s="114"/>
      <c r="J83" s="5"/>
    </row>
    <row r="84" customFormat="false" ht="15.75" hidden="false" customHeight="true" outlineLevel="0" collapsed="false">
      <c r="B84" s="23" t="n">
        <v>1</v>
      </c>
      <c r="C84" s="116" t="s">
        <v>59</v>
      </c>
      <c r="D84" s="14" t="s">
        <v>14</v>
      </c>
      <c r="E84" s="16" t="s">
        <v>36</v>
      </c>
      <c r="F84" s="55" t="n">
        <v>139200</v>
      </c>
      <c r="G84" s="55" t="n">
        <v>138111</v>
      </c>
      <c r="H84" s="16" t="n">
        <v>1</v>
      </c>
      <c r="I84" s="117" t="n">
        <f aca="false">F84-G84</f>
        <v>1089</v>
      </c>
      <c r="J84" s="5"/>
    </row>
    <row r="85" customFormat="false" ht="16.5" hidden="false" customHeight="false" outlineLevel="0" collapsed="false">
      <c r="B85" s="23"/>
      <c r="C85" s="116" t="s">
        <v>60</v>
      </c>
      <c r="D85" s="14"/>
      <c r="E85" s="16"/>
      <c r="F85" s="55"/>
      <c r="G85" s="55"/>
      <c r="H85" s="16"/>
      <c r="I85" s="117"/>
      <c r="J85" s="5"/>
    </row>
    <row r="86" customFormat="false" ht="16.5" hidden="false" customHeight="false" outlineLevel="0" collapsed="false">
      <c r="B86" s="23"/>
      <c r="C86" s="116"/>
      <c r="D86" s="19" t="s">
        <v>14</v>
      </c>
      <c r="E86" s="27" t="s">
        <v>37</v>
      </c>
      <c r="F86" s="70" t="n">
        <v>662040</v>
      </c>
      <c r="G86" s="70" t="n">
        <v>657971</v>
      </c>
      <c r="H86" s="27" t="n">
        <v>1</v>
      </c>
      <c r="I86" s="19" t="n">
        <f aca="false">F86-G86</f>
        <v>4069</v>
      </c>
      <c r="J86" s="5"/>
    </row>
    <row r="87" customFormat="false" ht="16.5" hidden="false" customHeight="false" outlineLevel="0" collapsed="false">
      <c r="B87" s="23"/>
      <c r="C87" s="118" t="s">
        <v>61</v>
      </c>
      <c r="D87" s="19" t="s">
        <v>62</v>
      </c>
      <c r="E87" s="27" t="s">
        <v>63</v>
      </c>
      <c r="F87" s="70" t="n">
        <v>140573</v>
      </c>
      <c r="G87" s="70" t="n">
        <v>139999</v>
      </c>
      <c r="H87" s="27" t="n">
        <v>1</v>
      </c>
      <c r="I87" s="19" t="n">
        <v>0</v>
      </c>
      <c r="J87" s="5"/>
    </row>
    <row r="88" customFormat="false" ht="15.75" hidden="false" customHeight="true" outlineLevel="0" collapsed="false">
      <c r="B88" s="23" t="n">
        <v>2</v>
      </c>
      <c r="C88" s="116" t="s">
        <v>64</v>
      </c>
      <c r="D88" s="15" t="s">
        <v>17</v>
      </c>
      <c r="E88" s="16" t="s">
        <v>36</v>
      </c>
      <c r="F88" s="119" t="s">
        <v>65</v>
      </c>
      <c r="G88" s="119" t="s">
        <v>65</v>
      </c>
      <c r="H88" s="16" t="n">
        <v>20</v>
      </c>
      <c r="I88" s="14" t="n">
        <v>0</v>
      </c>
      <c r="J88" s="5"/>
    </row>
    <row r="89" customFormat="false" ht="15.75" hidden="false" customHeight="false" outlineLevel="0" collapsed="false">
      <c r="B89" s="23"/>
      <c r="C89" s="116" t="s">
        <v>66</v>
      </c>
      <c r="D89" s="15" t="s">
        <v>29</v>
      </c>
      <c r="E89" s="16"/>
      <c r="F89" s="119"/>
      <c r="G89" s="119"/>
      <c r="H89" s="16"/>
      <c r="I89" s="14"/>
      <c r="J89" s="5"/>
    </row>
    <row r="90" customFormat="false" ht="15.75" hidden="false" customHeight="false" outlineLevel="0" collapsed="false">
      <c r="B90" s="23"/>
      <c r="C90" s="116" t="s">
        <v>67</v>
      </c>
      <c r="D90" s="120"/>
      <c r="E90" s="16"/>
      <c r="F90" s="119"/>
      <c r="G90" s="119"/>
      <c r="H90" s="16"/>
      <c r="I90" s="14"/>
      <c r="J90" s="5"/>
    </row>
    <row r="91" customFormat="false" ht="16.5" hidden="false" customHeight="false" outlineLevel="0" collapsed="false">
      <c r="B91" s="23"/>
      <c r="C91" s="118" t="s">
        <v>68</v>
      </c>
      <c r="D91" s="121"/>
      <c r="E91" s="16"/>
      <c r="F91" s="119"/>
      <c r="G91" s="119"/>
      <c r="H91" s="16"/>
      <c r="I91" s="14"/>
      <c r="J91" s="5"/>
    </row>
    <row r="92" customFormat="false" ht="16.5" hidden="false" customHeight="false" outlineLevel="0" collapsed="false">
      <c r="B92" s="122"/>
      <c r="C92" s="5"/>
      <c r="D92" s="5"/>
      <c r="E92" s="5"/>
      <c r="F92" s="5"/>
      <c r="G92" s="123" t="s">
        <v>19</v>
      </c>
      <c r="H92" s="124" t="n">
        <f aca="false">I84+I86+I87</f>
        <v>5158</v>
      </c>
      <c r="I92" s="124"/>
      <c r="J92" s="31" t="s">
        <v>20</v>
      </c>
    </row>
    <row r="93" customFormat="false" ht="15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</row>
    <row r="94" customFormat="false" ht="15.75" hidden="false" customHeight="false" outlineLevel="0" collapsed="false">
      <c r="B94" s="72" t="s">
        <v>69</v>
      </c>
      <c r="C94" s="72"/>
      <c r="D94" s="72"/>
      <c r="E94" s="122"/>
      <c r="F94" s="5"/>
      <c r="G94" s="5"/>
      <c r="H94" s="5"/>
      <c r="I94" s="5"/>
      <c r="J94" s="5"/>
    </row>
    <row r="95" customFormat="false" ht="16.5" hidden="false" customHeight="false" outlineLevel="0" collapsed="false">
      <c r="B95" s="125"/>
      <c r="C95" s="4"/>
      <c r="D95" s="4"/>
      <c r="E95" s="73"/>
      <c r="F95" s="4"/>
      <c r="G95" s="4"/>
      <c r="H95" s="4"/>
      <c r="I95" s="4"/>
      <c r="J95" s="4"/>
    </row>
    <row r="96" customFormat="false" ht="32.25" hidden="false" customHeight="true" outlineLevel="0" collapsed="false">
      <c r="B96" s="11" t="s">
        <v>22</v>
      </c>
      <c r="C96" s="9" t="s">
        <v>3</v>
      </c>
      <c r="D96" s="9" t="s">
        <v>4</v>
      </c>
      <c r="E96" s="9"/>
      <c r="F96" s="9" t="s">
        <v>5</v>
      </c>
      <c r="G96" s="9"/>
      <c r="H96" s="126" t="s">
        <v>6</v>
      </c>
      <c r="I96" s="36" t="s">
        <v>7</v>
      </c>
      <c r="J96" s="5"/>
    </row>
    <row r="97" customFormat="false" ht="15.75" hidden="false" customHeight="true" outlineLevel="0" collapsed="false">
      <c r="B97" s="113" t="s">
        <v>23</v>
      </c>
      <c r="C97" s="76"/>
      <c r="D97" s="21" t="s">
        <v>8</v>
      </c>
      <c r="E97" s="15" t="s">
        <v>9</v>
      </c>
      <c r="F97" s="44" t="s">
        <v>10</v>
      </c>
      <c r="G97" s="44" t="s">
        <v>11</v>
      </c>
      <c r="H97" s="77" t="s">
        <v>12</v>
      </c>
      <c r="I97" s="76"/>
      <c r="J97" s="5"/>
    </row>
    <row r="98" customFormat="false" ht="16.5" hidden="false" customHeight="false" outlineLevel="0" collapsed="false">
      <c r="B98" s="50"/>
      <c r="C98" s="21"/>
      <c r="D98" s="21"/>
      <c r="E98" s="27" t="s">
        <v>70</v>
      </c>
      <c r="F98" s="44"/>
      <c r="G98" s="44"/>
      <c r="H98" s="78"/>
      <c r="I98" s="21"/>
      <c r="J98" s="5"/>
    </row>
    <row r="99" customFormat="false" ht="16.5" hidden="false" customHeight="false" outlineLevel="0" collapsed="false">
      <c r="B99" s="23" t="n">
        <v>1</v>
      </c>
      <c r="C99" s="116" t="s">
        <v>71</v>
      </c>
      <c r="D99" s="19" t="s">
        <v>43</v>
      </c>
      <c r="E99" s="27" t="s">
        <v>36</v>
      </c>
      <c r="F99" s="70" t="n">
        <v>1530.487</v>
      </c>
      <c r="G99" s="70" t="n">
        <v>1480.154</v>
      </c>
      <c r="H99" s="27" t="n">
        <v>1</v>
      </c>
      <c r="I99" s="19" t="n">
        <f aca="false">F99-G99</f>
        <v>50.3330000000001</v>
      </c>
      <c r="J99" s="5"/>
    </row>
    <row r="100" customFormat="false" ht="15.75" hidden="false" customHeight="true" outlineLevel="0" collapsed="false">
      <c r="B100" s="23"/>
      <c r="C100" s="116" t="s">
        <v>72</v>
      </c>
      <c r="D100" s="127"/>
      <c r="E100" s="16" t="s">
        <v>63</v>
      </c>
      <c r="F100" s="128"/>
      <c r="G100" s="129"/>
      <c r="H100" s="130"/>
      <c r="I100" s="131"/>
      <c r="J100" s="5"/>
    </row>
    <row r="101" customFormat="false" ht="16.5" hidden="false" customHeight="false" outlineLevel="0" collapsed="false">
      <c r="B101" s="23"/>
      <c r="C101" s="132"/>
      <c r="D101" s="56" t="s">
        <v>62</v>
      </c>
      <c r="E101" s="16"/>
      <c r="F101" s="58" t="n">
        <v>1747728</v>
      </c>
      <c r="G101" s="133" t="n">
        <v>1747728</v>
      </c>
      <c r="H101" s="44" t="n">
        <v>1</v>
      </c>
      <c r="I101" s="19"/>
      <c r="J101" s="5"/>
    </row>
    <row r="102" customFormat="false" ht="15.75" hidden="false" customHeight="true" outlineLevel="0" collapsed="false">
      <c r="B102" s="23" t="n">
        <v>2</v>
      </c>
      <c r="C102" s="116" t="s">
        <v>73</v>
      </c>
      <c r="D102" s="15" t="s">
        <v>17</v>
      </c>
      <c r="E102" s="16" t="s">
        <v>36</v>
      </c>
      <c r="F102" s="55" t="n">
        <v>1817411</v>
      </c>
      <c r="G102" s="55" t="n">
        <v>1817411</v>
      </c>
      <c r="H102" s="16" t="n">
        <v>1</v>
      </c>
      <c r="I102" s="14" t="n">
        <v>0</v>
      </c>
      <c r="J102" s="5"/>
    </row>
    <row r="103" customFormat="false" ht="16.5" hidden="false" customHeight="false" outlineLevel="0" collapsed="false">
      <c r="B103" s="23"/>
      <c r="C103" s="116" t="s">
        <v>74</v>
      </c>
      <c r="D103" s="19" t="s">
        <v>29</v>
      </c>
      <c r="E103" s="16"/>
      <c r="F103" s="55"/>
      <c r="G103" s="55"/>
      <c r="H103" s="16"/>
      <c r="I103" s="14"/>
      <c r="J103" s="5"/>
    </row>
    <row r="104" customFormat="false" ht="15.75" hidden="false" customHeight="true" outlineLevel="0" collapsed="false">
      <c r="B104" s="23"/>
      <c r="C104" s="120"/>
      <c r="D104" s="15" t="s">
        <v>17</v>
      </c>
      <c r="E104" s="16" t="s">
        <v>37</v>
      </c>
      <c r="F104" s="55" t="n">
        <v>15476513</v>
      </c>
      <c r="G104" s="55" t="n">
        <v>15476513</v>
      </c>
      <c r="H104" s="16" t="n">
        <v>1</v>
      </c>
      <c r="I104" s="14" t="n">
        <v>0</v>
      </c>
      <c r="J104" s="5"/>
    </row>
    <row r="105" customFormat="false" ht="16.5" hidden="false" customHeight="false" outlineLevel="0" collapsed="false">
      <c r="B105" s="23"/>
      <c r="C105" s="120"/>
      <c r="D105" s="19" t="s">
        <v>29</v>
      </c>
      <c r="E105" s="16"/>
      <c r="F105" s="55"/>
      <c r="G105" s="55"/>
      <c r="H105" s="16"/>
      <c r="I105" s="14"/>
      <c r="J105" s="5"/>
    </row>
    <row r="106" customFormat="false" ht="15.75" hidden="false" customHeight="true" outlineLevel="0" collapsed="false">
      <c r="B106" s="23"/>
      <c r="C106" s="120"/>
      <c r="D106" s="15" t="s">
        <v>17</v>
      </c>
      <c r="E106" s="16" t="s">
        <v>63</v>
      </c>
      <c r="F106" s="55" t="n">
        <v>10547125</v>
      </c>
      <c r="G106" s="55" t="n">
        <v>10547125</v>
      </c>
      <c r="H106" s="16" t="n">
        <v>1</v>
      </c>
      <c r="I106" s="14" t="n">
        <v>0</v>
      </c>
      <c r="J106" s="5"/>
    </row>
    <row r="107" customFormat="false" ht="16.5" hidden="false" customHeight="false" outlineLevel="0" collapsed="false">
      <c r="B107" s="23"/>
      <c r="C107" s="121"/>
      <c r="D107" s="19" t="s">
        <v>75</v>
      </c>
      <c r="E107" s="16"/>
      <c r="F107" s="55"/>
      <c r="G107" s="55"/>
      <c r="H107" s="16"/>
      <c r="I107" s="14"/>
      <c r="J107" s="5"/>
    </row>
    <row r="108" customFormat="false" ht="16.5" hidden="false" customHeight="true" outlineLevel="0" collapsed="false">
      <c r="B108" s="65"/>
      <c r="C108" s="134"/>
      <c r="D108" s="65"/>
      <c r="E108" s="63"/>
      <c r="F108" s="135" t="s">
        <v>19</v>
      </c>
      <c r="G108" s="135"/>
      <c r="H108" s="136" t="n">
        <f aca="false">I99*1000</f>
        <v>50333.0000000001</v>
      </c>
      <c r="I108" s="136"/>
      <c r="J108" s="31" t="s">
        <v>20</v>
      </c>
    </row>
    <row r="109" customFormat="false" ht="15.75" hidden="false" customHeight="false" outlineLevel="0" collapsed="false">
      <c r="B109" s="5"/>
      <c r="C109" s="5"/>
      <c r="D109" s="5"/>
      <c r="E109" s="5"/>
      <c r="F109" s="5"/>
      <c r="G109" s="5"/>
      <c r="H109" s="5"/>
      <c r="I109" s="5"/>
      <c r="J109" s="5"/>
    </row>
    <row r="110" customFormat="false" ht="15.75" hidden="false" customHeight="false" outlineLevel="0" collapsed="false">
      <c r="B110" s="72" t="s">
        <v>76</v>
      </c>
      <c r="C110" s="72"/>
      <c r="D110" s="72"/>
      <c r="E110" s="5"/>
      <c r="F110" s="5"/>
      <c r="G110" s="5"/>
      <c r="H110" s="5"/>
      <c r="I110" s="5"/>
      <c r="J110" s="5"/>
    </row>
    <row r="111" customFormat="false" ht="16.5" hidden="false" customHeight="false" outlineLevel="0" collapsed="false">
      <c r="B111" s="7"/>
      <c r="C111" s="5"/>
      <c r="D111" s="5"/>
      <c r="E111" s="5"/>
      <c r="F111" s="5"/>
      <c r="G111" s="5"/>
      <c r="H111" s="5"/>
      <c r="I111" s="5"/>
      <c r="J111" s="5"/>
    </row>
    <row r="112" customFormat="false" ht="32.25" hidden="false" customHeight="true" outlineLevel="0" collapsed="false">
      <c r="B112" s="23" t="s">
        <v>2</v>
      </c>
      <c r="C112" s="36" t="s">
        <v>3</v>
      </c>
      <c r="D112" s="9" t="s">
        <v>4</v>
      </c>
      <c r="E112" s="9"/>
      <c r="F112" s="9" t="s">
        <v>5</v>
      </c>
      <c r="G112" s="9"/>
      <c r="H112" s="23" t="s">
        <v>6</v>
      </c>
      <c r="I112" s="9" t="s">
        <v>7</v>
      </c>
      <c r="J112" s="5"/>
    </row>
    <row r="113" customFormat="false" ht="15.75" hidden="false" customHeight="true" outlineLevel="0" collapsed="false">
      <c r="B113" s="113"/>
      <c r="C113" s="76"/>
      <c r="D113" s="14" t="s">
        <v>8</v>
      </c>
      <c r="E113" s="15" t="s">
        <v>9</v>
      </c>
      <c r="F113" s="16" t="s">
        <v>10</v>
      </c>
      <c r="G113" s="16" t="s">
        <v>11</v>
      </c>
      <c r="H113" s="77" t="s">
        <v>12</v>
      </c>
      <c r="I113" s="76"/>
      <c r="J113" s="5"/>
    </row>
    <row r="114" customFormat="false" ht="16.5" hidden="false" customHeight="false" outlineLevel="0" collapsed="false">
      <c r="B114" s="114"/>
      <c r="C114" s="21"/>
      <c r="D114" s="14"/>
      <c r="E114" s="27"/>
      <c r="F114" s="16"/>
      <c r="G114" s="16"/>
      <c r="H114" s="78"/>
      <c r="I114" s="21"/>
      <c r="J114" s="5"/>
    </row>
    <row r="115" customFormat="false" ht="15.75" hidden="false" customHeight="true" outlineLevel="0" collapsed="false">
      <c r="B115" s="23" t="n">
        <v>1</v>
      </c>
      <c r="C115" s="137" t="s">
        <v>77</v>
      </c>
      <c r="D115" s="43" t="s">
        <v>78</v>
      </c>
      <c r="E115" s="16" t="s">
        <v>15</v>
      </c>
      <c r="F115" s="55" t="n">
        <v>7665992</v>
      </c>
      <c r="G115" s="55" t="n">
        <v>7559717</v>
      </c>
      <c r="H115" s="16" t="n">
        <v>1</v>
      </c>
      <c r="I115" s="14" t="n">
        <f aca="false">F115-G115</f>
        <v>106275</v>
      </c>
      <c r="J115" s="5"/>
    </row>
    <row r="116" customFormat="false" ht="16.5" hidden="false" customHeight="false" outlineLevel="0" collapsed="false">
      <c r="B116" s="23"/>
      <c r="C116" s="15" t="s">
        <v>79</v>
      </c>
      <c r="D116" s="19" t="s">
        <v>80</v>
      </c>
      <c r="E116" s="16"/>
      <c r="F116" s="55"/>
      <c r="G116" s="55"/>
      <c r="H116" s="16"/>
      <c r="I116" s="14"/>
      <c r="J116" s="5"/>
    </row>
    <row r="117" customFormat="false" ht="16.5" hidden="false" customHeight="false" outlineLevel="0" collapsed="false">
      <c r="B117" s="23"/>
      <c r="C117" s="121"/>
      <c r="D117" s="19" t="s">
        <v>81</v>
      </c>
      <c r="E117" s="27" t="s">
        <v>16</v>
      </c>
      <c r="F117" s="70" t="n">
        <v>5171630</v>
      </c>
      <c r="G117" s="70" t="n">
        <v>5171630</v>
      </c>
      <c r="H117" s="27" t="n">
        <v>1</v>
      </c>
      <c r="I117" s="19" t="n">
        <f aca="false">F117-G117</f>
        <v>0</v>
      </c>
      <c r="J117" s="5"/>
    </row>
    <row r="118" customFormat="false" ht="16.5" hidden="false" customHeight="false" outlineLevel="0" collapsed="false">
      <c r="B118" s="7"/>
      <c r="C118" s="5"/>
      <c r="D118" s="5"/>
      <c r="E118" s="29" t="s">
        <v>19</v>
      </c>
      <c r="F118" s="29"/>
      <c r="G118" s="124" t="n">
        <f aca="false">I115</f>
        <v>106275</v>
      </c>
      <c r="H118" s="124"/>
      <c r="I118" s="124"/>
      <c r="J118" s="31" t="s">
        <v>20</v>
      </c>
    </row>
    <row r="119" customFormat="false" ht="15.75" hidden="false" customHeight="false" outlineLevel="0" collapsed="false">
      <c r="B119" s="5"/>
      <c r="C119" s="5"/>
      <c r="D119" s="5"/>
      <c r="E119" s="5"/>
      <c r="F119" s="5"/>
      <c r="G119" s="5"/>
      <c r="H119" s="5"/>
      <c r="I119" s="5"/>
      <c r="J119" s="5"/>
    </row>
    <row r="120" customFormat="false" ht="15.75" hidden="false" customHeight="false" outlineLevel="0" collapsed="false">
      <c r="B120" s="3" t="s">
        <v>82</v>
      </c>
      <c r="C120" s="3"/>
      <c r="D120" s="3"/>
      <c r="E120" s="3"/>
      <c r="F120" s="4"/>
      <c r="G120" s="4"/>
      <c r="H120" s="4"/>
      <c r="I120" s="4"/>
      <c r="J120" s="5"/>
    </row>
    <row r="121" customFormat="false" ht="16.5" hidden="false" customHeight="false" outlineLevel="0" collapsed="false">
      <c r="B121" s="7"/>
      <c r="C121" s="5"/>
      <c r="D121" s="5"/>
      <c r="E121" s="5"/>
      <c r="F121" s="5"/>
      <c r="G121" s="5"/>
      <c r="H121" s="5"/>
      <c r="I121" s="5"/>
      <c r="J121" s="5"/>
    </row>
    <row r="122" customFormat="false" ht="32.25" hidden="false" customHeight="true" outlineLevel="0" collapsed="false">
      <c r="B122" s="23" t="s">
        <v>2</v>
      </c>
      <c r="C122" s="36" t="s">
        <v>3</v>
      </c>
      <c r="D122" s="9" t="s">
        <v>4</v>
      </c>
      <c r="E122" s="9"/>
      <c r="F122" s="9" t="s">
        <v>5</v>
      </c>
      <c r="G122" s="9"/>
      <c r="H122" s="23" t="s">
        <v>6</v>
      </c>
      <c r="I122" s="9" t="s">
        <v>7</v>
      </c>
      <c r="J122" s="5"/>
    </row>
    <row r="123" customFormat="false" ht="15.75" hidden="false" customHeight="true" outlineLevel="0" collapsed="false">
      <c r="B123" s="113"/>
      <c r="C123" s="76"/>
      <c r="D123" s="14" t="s">
        <v>8</v>
      </c>
      <c r="E123" s="15" t="s">
        <v>9</v>
      </c>
      <c r="F123" s="16" t="s">
        <v>10</v>
      </c>
      <c r="G123" s="16" t="s">
        <v>11</v>
      </c>
      <c r="H123" s="77" t="s">
        <v>12</v>
      </c>
      <c r="I123" s="76"/>
      <c r="J123" s="5"/>
    </row>
    <row r="124" customFormat="false" ht="16.5" hidden="false" customHeight="false" outlineLevel="0" collapsed="false">
      <c r="B124" s="114"/>
      <c r="C124" s="76"/>
      <c r="D124" s="14"/>
      <c r="E124" s="27"/>
      <c r="F124" s="16"/>
      <c r="G124" s="16"/>
      <c r="H124" s="78"/>
      <c r="I124" s="21"/>
      <c r="J124" s="5"/>
    </row>
    <row r="125" customFormat="false" ht="15.75" hidden="false" customHeight="true" outlineLevel="0" collapsed="false">
      <c r="B125" s="38" t="n">
        <v>1</v>
      </c>
      <c r="C125" s="23" t="s">
        <v>83</v>
      </c>
      <c r="D125" s="18" t="s">
        <v>78</v>
      </c>
      <c r="E125" s="138" t="s">
        <v>15</v>
      </c>
      <c r="F125" s="55" t="n">
        <v>2434610</v>
      </c>
      <c r="G125" s="55" t="n">
        <v>1975538</v>
      </c>
      <c r="H125" s="55"/>
      <c r="I125" s="14" t="n">
        <f aca="false">(F125-G125)*H125</f>
        <v>0</v>
      </c>
      <c r="J125" s="5"/>
    </row>
    <row r="126" customFormat="false" ht="16.5" hidden="false" customHeight="false" outlineLevel="0" collapsed="false">
      <c r="B126" s="38"/>
      <c r="C126" s="23"/>
      <c r="D126" s="21" t="s">
        <v>80</v>
      </c>
      <c r="E126" s="138"/>
      <c r="F126" s="55"/>
      <c r="G126" s="55"/>
      <c r="H126" s="55"/>
      <c r="I126" s="14"/>
      <c r="J126" s="5"/>
    </row>
    <row r="127" customFormat="false" ht="15.75" hidden="false" customHeight="true" outlineLevel="0" collapsed="false">
      <c r="B127" s="23" t="n">
        <v>2</v>
      </c>
      <c r="C127" s="23" t="s">
        <v>83</v>
      </c>
      <c r="D127" s="16" t="s">
        <v>81</v>
      </c>
      <c r="E127" s="16"/>
      <c r="F127" s="55" t="n">
        <v>409.58</v>
      </c>
      <c r="G127" s="55" t="n">
        <v>409.58</v>
      </c>
      <c r="H127" s="55" t="n">
        <v>7200</v>
      </c>
      <c r="I127" s="55" t="n">
        <f aca="false">(F127-G127)*H127</f>
        <v>0</v>
      </c>
      <c r="J127" s="5"/>
    </row>
    <row r="128" customFormat="false" ht="16.5" hidden="false" customHeight="false" outlineLevel="0" collapsed="false">
      <c r="B128" s="23"/>
      <c r="C128" s="23"/>
      <c r="D128" s="16"/>
      <c r="E128" s="16"/>
      <c r="F128" s="55"/>
      <c r="G128" s="55"/>
      <c r="H128" s="55"/>
      <c r="I128" s="55"/>
      <c r="J128" s="5"/>
    </row>
    <row r="129" customFormat="false" ht="16.5" hidden="true" customHeight="false" outlineLevel="0" collapsed="false">
      <c r="B129" s="64"/>
      <c r="C129" s="64"/>
      <c r="D129" s="5"/>
      <c r="E129" s="5"/>
      <c r="F129" s="139" t="s">
        <v>19</v>
      </c>
      <c r="G129" s="124" t="n">
        <f aca="false">(F125-G125)*H125</f>
        <v>0</v>
      </c>
      <c r="H129" s="124"/>
      <c r="I129" s="124"/>
      <c r="J129" s="31" t="s">
        <v>20</v>
      </c>
    </row>
    <row r="130" customFormat="false" ht="16.5" hidden="false" customHeight="false" outlineLevel="0" collapsed="false">
      <c r="F130" s="29" t="s">
        <v>19</v>
      </c>
      <c r="G130" s="29"/>
      <c r="I130" s="140" t="n">
        <f aca="false">F125-G125</f>
        <v>459072</v>
      </c>
      <c r="J130" s="31" t="s">
        <v>20</v>
      </c>
    </row>
  </sheetData>
  <mergeCells count="224">
    <mergeCell ref="B2:J2"/>
    <mergeCell ref="B4:D4"/>
    <mergeCell ref="B6:B8"/>
    <mergeCell ref="C6:C8"/>
    <mergeCell ref="D6:E6"/>
    <mergeCell ref="F6:G6"/>
    <mergeCell ref="D7:D8"/>
    <mergeCell ref="F7:F8"/>
    <mergeCell ref="G7:G8"/>
    <mergeCell ref="B9:B10"/>
    <mergeCell ref="C9:C10"/>
    <mergeCell ref="K9:K11"/>
    <mergeCell ref="B11:B12"/>
    <mergeCell ref="C11:C12"/>
    <mergeCell ref="E11:E12"/>
    <mergeCell ref="F11:F12"/>
    <mergeCell ref="G11:G12"/>
    <mergeCell ref="H11:H12"/>
    <mergeCell ref="I11:I12"/>
    <mergeCell ref="K12:K16"/>
    <mergeCell ref="G13:H13"/>
    <mergeCell ref="G14:H14"/>
    <mergeCell ref="B15:D15"/>
    <mergeCell ref="D17:E17"/>
    <mergeCell ref="F17:G17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B37:B38"/>
    <mergeCell ref="C37:C38"/>
    <mergeCell ref="D37:D38"/>
    <mergeCell ref="E37:E38"/>
    <mergeCell ref="F37:F38"/>
    <mergeCell ref="G37:G38"/>
    <mergeCell ref="H37:H38"/>
    <mergeCell ref="I37:I38"/>
    <mergeCell ref="G39:H39"/>
    <mergeCell ref="B41:C41"/>
    <mergeCell ref="D43:E43"/>
    <mergeCell ref="F43:G43"/>
    <mergeCell ref="I43:J43"/>
    <mergeCell ref="D44:D45"/>
    <mergeCell ref="F44:F45"/>
    <mergeCell ref="G44:G45"/>
    <mergeCell ref="I44:J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9:J49"/>
    <mergeCell ref="B50:B51"/>
    <mergeCell ref="C50:C51"/>
    <mergeCell ref="D50:D51"/>
    <mergeCell ref="I50:J50"/>
    <mergeCell ref="I51:J51"/>
    <mergeCell ref="I52:J52"/>
    <mergeCell ref="B53:B54"/>
    <mergeCell ref="C53:C54"/>
    <mergeCell ref="I53:J53"/>
    <mergeCell ref="I54:J54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B65:B67"/>
    <mergeCell ref="I65:J66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73:B76"/>
    <mergeCell ref="C73:C76"/>
    <mergeCell ref="D73:D74"/>
    <mergeCell ref="F73:F74"/>
    <mergeCell ref="G73:G74"/>
    <mergeCell ref="H73:H74"/>
    <mergeCell ref="I73:J74"/>
    <mergeCell ref="D75:D76"/>
    <mergeCell ref="F75:F76"/>
    <mergeCell ref="G75:G76"/>
    <mergeCell ref="H75:H76"/>
    <mergeCell ref="I75:J76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D97:D98"/>
    <mergeCell ref="F97:F98"/>
    <mergeCell ref="G97:G98"/>
    <mergeCell ref="B99:B101"/>
    <mergeCell ref="E100:E101"/>
    <mergeCell ref="B102:B107"/>
    <mergeCell ref="E102:E103"/>
    <mergeCell ref="F102:F103"/>
    <mergeCell ref="G102:G103"/>
    <mergeCell ref="H102:H103"/>
    <mergeCell ref="I102:I103"/>
    <mergeCell ref="E104:E105"/>
    <mergeCell ref="F104:F105"/>
    <mergeCell ref="G104:G105"/>
    <mergeCell ref="H104:H105"/>
    <mergeCell ref="I104:I105"/>
    <mergeCell ref="E106:E107"/>
    <mergeCell ref="F106:F107"/>
    <mergeCell ref="G106:G107"/>
    <mergeCell ref="H106:H107"/>
    <mergeCell ref="I106:I107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B127:B128"/>
    <mergeCell ref="C127:C128"/>
    <mergeCell ref="D127:E128"/>
    <mergeCell ref="F127:F128"/>
    <mergeCell ref="G127:G128"/>
    <mergeCell ref="H127:H128"/>
    <mergeCell ref="I127:I128"/>
    <mergeCell ref="G129:I129"/>
    <mergeCell ref="F130:G1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2022-03-10T12:30:34Z</dcterms:created>
  <dc:creator>Marian Balan</dc:creator>
  <dc:description/>
  <dc:language>en-US</dc:language>
  <cp:lastModifiedBy/>
  <cp:lastPrinted>2025-05-22T07:22:13Z</cp:lastPrinted>
  <dcterms:modified xsi:type="dcterms:W3CDTF">2025-12-18T11:23:35Z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