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meanu.leonard\Desktop\"/>
    </mc:Choice>
  </mc:AlternateContent>
  <bookViews>
    <workbookView xWindow="0" yWindow="0" windowWidth="38400" windowHeight="17835"/>
  </bookViews>
  <sheets>
    <sheet name="consum incas + subconsumatori" sheetId="12" r:id="rId1"/>
  </sheets>
  <definedNames>
    <definedName name="_xlnm.Print_Area" localSheetId="0">'consum incas + subconsumatori'!$A$1:$K$127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2" l="1"/>
  <c r="I124" i="12"/>
  <c r="I122" i="12"/>
  <c r="I114" i="12"/>
  <c r="I112" i="12"/>
  <c r="G115" i="12" s="1"/>
  <c r="I96" i="12"/>
  <c r="H105" i="12" s="1"/>
  <c r="I83" i="12"/>
  <c r="I81" i="12"/>
  <c r="I72" i="12"/>
  <c r="I70" i="12"/>
  <c r="I69" i="12"/>
  <c r="I68" i="12"/>
  <c r="I67" i="12"/>
  <c r="I65" i="12"/>
  <c r="I64" i="12"/>
  <c r="I62" i="12"/>
  <c r="I61" i="12"/>
  <c r="I59" i="12"/>
  <c r="I58" i="12"/>
  <c r="I56" i="12"/>
  <c r="I55" i="12"/>
  <c r="I54" i="12"/>
  <c r="I53" i="12"/>
  <c r="I52" i="12"/>
  <c r="I51" i="12"/>
  <c r="I50" i="12"/>
  <c r="I49" i="12"/>
  <c r="I48" i="12"/>
  <c r="I46" i="12"/>
  <c r="I37" i="12"/>
  <c r="I36" i="12"/>
  <c r="I35" i="12"/>
  <c r="I39" i="12" s="1"/>
  <c r="I25" i="12"/>
  <c r="I23" i="12"/>
  <c r="I21" i="12"/>
  <c r="I20" i="12"/>
  <c r="I28" i="12" s="1"/>
  <c r="H89" i="12" l="1"/>
  <c r="I27" i="12"/>
  <c r="I74" i="12"/>
  <c r="I13" i="12"/>
  <c r="I11" i="12"/>
  <c r="I10" i="12"/>
</calcChain>
</file>

<file path=xl/sharedStrings.xml><?xml version="1.0" encoding="utf-8"?>
<sst xmlns="http://schemas.openxmlformats.org/spreadsheetml/2006/main" count="235" uniqueCount="82">
  <si>
    <t xml:space="preserve"> </t>
  </si>
  <si>
    <t>Nr.</t>
  </si>
  <si>
    <t>crt.</t>
  </si>
  <si>
    <t>Denumire racord şi serie contor</t>
  </si>
  <si>
    <t>Specificaţie</t>
  </si>
  <si>
    <t>Index contor</t>
  </si>
  <si>
    <t>K</t>
  </si>
  <si>
    <t>(ct)</t>
  </si>
  <si>
    <t>Energie consumata</t>
  </si>
  <si>
    <t>Nou</t>
  </si>
  <si>
    <t>Vechi</t>
  </si>
  <si>
    <t>Aeroteh-P.2</t>
  </si>
  <si>
    <t>Energie activă(kwh)</t>
  </si>
  <si>
    <t>Aeroteh-P.9</t>
  </si>
  <si>
    <t>Energie</t>
  </si>
  <si>
    <t>Parametrii măsuraţi (cadran)</t>
  </si>
  <si>
    <t>TOTAL</t>
  </si>
  <si>
    <t>Nr.crt.</t>
  </si>
  <si>
    <t>Parametrii măsuraţi</t>
  </si>
  <si>
    <t>dran</t>
  </si>
  <si>
    <t>PT.8-Panou 17 S03ZH014454</t>
  </si>
  <si>
    <t xml:space="preserve">   I</t>
  </si>
  <si>
    <t xml:space="preserve">   II</t>
  </si>
  <si>
    <t>reactiva</t>
  </si>
  <si>
    <t>I</t>
  </si>
  <si>
    <t>II</t>
  </si>
  <si>
    <t>PT.8-P.3</t>
  </si>
  <si>
    <t>OB.50</t>
  </si>
  <si>
    <t>PT.8-P.4</t>
  </si>
  <si>
    <t>FOREST</t>
  </si>
  <si>
    <t>Baraci</t>
  </si>
  <si>
    <t>Energie activă(k</t>
  </si>
  <si>
    <t>PT.9b</t>
  </si>
  <si>
    <t>Index</t>
  </si>
  <si>
    <t>(ct.)</t>
  </si>
  <si>
    <t>Energie consumată</t>
  </si>
  <si>
    <t>PT.8-Panou 3</t>
  </si>
  <si>
    <t>S02ZH014517</t>
  </si>
  <si>
    <t>Staţie pompare</t>
  </si>
  <si>
    <t>apă</t>
  </si>
  <si>
    <t>Energie reactivă(kvarh)</t>
  </si>
  <si>
    <t>-</t>
  </si>
  <si>
    <t>PT.8-Panou 9</t>
  </si>
  <si>
    <t>Sr.4213451</t>
  </si>
  <si>
    <t>03120,1</t>
  </si>
  <si>
    <t>Master 1</t>
  </si>
  <si>
    <t>S02ZH011134</t>
  </si>
  <si>
    <t>Master 2</t>
  </si>
  <si>
    <t>S02ZHO14144</t>
  </si>
  <si>
    <t>reactivă(kvarh)</t>
  </si>
  <si>
    <t>Micron-Turboteh Celula28</t>
  </si>
  <si>
    <t>Seria014099</t>
  </si>
  <si>
    <t>(kWh)</t>
  </si>
  <si>
    <t>Energie reactiva (kWAr)</t>
  </si>
  <si>
    <t>Energie activa</t>
  </si>
  <si>
    <t>P.2</t>
  </si>
  <si>
    <t>PT 9-6 kV- celula 22</t>
  </si>
  <si>
    <t>PT.8</t>
  </si>
  <si>
    <t>PT.17-P7-OB51</t>
  </si>
  <si>
    <t>PT.17-P2-OB52</t>
  </si>
  <si>
    <t>kWh</t>
  </si>
  <si>
    <t>PT 8-Panou11 stand motoare</t>
  </si>
  <si>
    <t>Energie reactivă(kVArh)</t>
  </si>
  <si>
    <t>Energie activă(kWh)</t>
  </si>
  <si>
    <t>Energie active(kWh)</t>
  </si>
  <si>
    <t>activă(kWh)</t>
  </si>
  <si>
    <t>reactivă(kVArh)</t>
  </si>
  <si>
    <t>TURBOMECANICA 2</t>
  </si>
  <si>
    <t>PT.17-P6-OB51</t>
  </si>
  <si>
    <t>SC AEROTEH SA</t>
  </si>
  <si>
    <t xml:space="preserve">SC CALOREX SRL </t>
  </si>
  <si>
    <t>SC MICRON TURBOTEH SA</t>
  </si>
  <si>
    <t>INCD INCAS</t>
  </si>
  <si>
    <t>INCAS</t>
  </si>
  <si>
    <t>CN IMPRIMERIA NATIONALA SA</t>
  </si>
  <si>
    <t>Energie reactivă</t>
  </si>
  <si>
    <t>Staţie pompare apă</t>
  </si>
  <si>
    <t>Cadran</t>
  </si>
  <si>
    <t>INCD COMOTI</t>
  </si>
  <si>
    <t>SC MASTER SA</t>
  </si>
  <si>
    <t>SC TURBOMECANICA SA</t>
  </si>
  <si>
    <t>Consum INCAS + subconsumatori - APRILIE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</si>
</sst>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2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" fillId="2" borderId="36" xfId="0" applyFont="1" applyFill="1" applyBorder="1"/>
    <xf numFmtId="0" fontId="1" fillId="2" borderId="0" xfId="0" applyFont="1" applyFill="1" applyAlignment="1">
      <alignment horizontal="left" vertical="center" indent="5"/>
    </xf>
    <xf numFmtId="0" fontId="1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/>
    <xf numFmtId="0" fontId="1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25" xfId="0" applyBorder="1" applyAlignment="1"/>
    <xf numFmtId="0" fontId="2" fillId="2" borderId="38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2" borderId="25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3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6"/>
  <sheetViews>
    <sheetView tabSelected="1" workbookViewId="0">
      <selection activeCell="B2" sqref="B2:J2"/>
    </sheetView>
  </sheetViews>
  <sheetFormatPr defaultRowHeight="15.75" x14ac:dyDescent="0.25"/>
  <cols>
    <col min="1" max="1" width="9.140625" style="3"/>
    <col min="2" max="2" width="8.140625" style="3" customWidth="1"/>
    <col min="3" max="3" width="29" style="3" bestFit="1" customWidth="1"/>
    <col min="4" max="4" width="25.85546875" style="3" bestFit="1" customWidth="1"/>
    <col min="5" max="5" width="7.5703125" style="3" bestFit="1" customWidth="1"/>
    <col min="6" max="7" width="10.140625" style="3" bestFit="1" customWidth="1"/>
    <col min="8" max="8" width="5.5703125" style="3" bestFit="1" customWidth="1"/>
    <col min="9" max="9" width="13.140625" style="3" customWidth="1"/>
    <col min="10" max="10" width="5.5703125" style="3" bestFit="1" customWidth="1"/>
    <col min="11" max="11" width="8.140625" style="3" customWidth="1"/>
    <col min="12" max="16384" width="9.140625" style="3"/>
  </cols>
  <sheetData>
    <row r="2" spans="2:11" x14ac:dyDescent="0.25">
      <c r="B2" s="225" t="s">
        <v>81</v>
      </c>
      <c r="C2" s="226"/>
      <c r="D2" s="226"/>
      <c r="E2" s="226"/>
      <c r="F2" s="226"/>
      <c r="G2" s="226"/>
      <c r="H2" s="226"/>
      <c r="I2" s="226"/>
      <c r="J2" s="226"/>
    </row>
    <row r="4" spans="2:11" x14ac:dyDescent="0.25">
      <c r="B4" s="132" t="s">
        <v>72</v>
      </c>
      <c r="C4" s="132"/>
      <c r="D4" s="132"/>
      <c r="E4" s="9"/>
      <c r="F4" s="9"/>
      <c r="G4" s="9"/>
      <c r="H4" s="9"/>
      <c r="I4" s="9"/>
      <c r="J4" s="10"/>
      <c r="K4" s="2"/>
    </row>
    <row r="5" spans="2:11" ht="16.5" thickBot="1" x14ac:dyDescent="0.3">
      <c r="B5" s="11"/>
      <c r="C5" s="12"/>
      <c r="D5" s="12"/>
      <c r="E5" s="12"/>
      <c r="F5" s="12"/>
      <c r="G5" s="12"/>
      <c r="H5" s="12"/>
      <c r="I5" s="12"/>
      <c r="J5" s="10"/>
      <c r="K5" s="4"/>
    </row>
    <row r="6" spans="2:11" ht="32.25" thickBot="1" x14ac:dyDescent="0.3">
      <c r="B6" s="153" t="s">
        <v>17</v>
      </c>
      <c r="C6" s="153" t="s">
        <v>3</v>
      </c>
      <c r="D6" s="133" t="s">
        <v>4</v>
      </c>
      <c r="E6" s="134"/>
      <c r="F6" s="133" t="s">
        <v>5</v>
      </c>
      <c r="G6" s="134"/>
      <c r="H6" s="13" t="s">
        <v>6</v>
      </c>
      <c r="I6" s="14" t="s">
        <v>8</v>
      </c>
      <c r="J6" s="12"/>
      <c r="K6" s="5"/>
    </row>
    <row r="7" spans="2:11" ht="18.75" customHeight="1" x14ac:dyDescent="0.25">
      <c r="B7" s="201"/>
      <c r="C7" s="201"/>
      <c r="D7" s="135" t="s">
        <v>18</v>
      </c>
      <c r="E7" s="15" t="s">
        <v>77</v>
      </c>
      <c r="F7" s="137" t="s">
        <v>9</v>
      </c>
      <c r="G7" s="137" t="s">
        <v>10</v>
      </c>
      <c r="H7" s="16" t="s">
        <v>7</v>
      </c>
      <c r="I7" s="17"/>
      <c r="J7" s="12"/>
      <c r="K7" s="5"/>
    </row>
    <row r="8" spans="2:11" ht="16.5" thickBot="1" x14ac:dyDescent="0.3">
      <c r="B8" s="154"/>
      <c r="C8" s="154"/>
      <c r="D8" s="136"/>
      <c r="E8" s="18"/>
      <c r="F8" s="138"/>
      <c r="G8" s="138"/>
      <c r="H8" s="19"/>
      <c r="I8" s="20"/>
      <c r="J8" s="12"/>
      <c r="K8" s="6"/>
    </row>
    <row r="9" spans="2:11" ht="16.5" thickBot="1" x14ac:dyDescent="0.3">
      <c r="B9" s="119">
        <v>1</v>
      </c>
      <c r="C9" s="153" t="s">
        <v>73</v>
      </c>
      <c r="D9" s="18" t="s">
        <v>63</v>
      </c>
      <c r="E9" s="18" t="s">
        <v>21</v>
      </c>
      <c r="F9" s="21"/>
      <c r="G9" s="21"/>
      <c r="H9" s="22">
        <v>1</v>
      </c>
      <c r="I9" s="23">
        <v>169522.34</v>
      </c>
      <c r="J9" s="12"/>
      <c r="K9" s="227"/>
    </row>
    <row r="10" spans="2:11" ht="16.5" thickBot="1" x14ac:dyDescent="0.3">
      <c r="B10" s="120"/>
      <c r="C10" s="154"/>
      <c r="D10" s="18" t="s">
        <v>63</v>
      </c>
      <c r="E10" s="18" t="s">
        <v>22</v>
      </c>
      <c r="F10" s="21"/>
      <c r="G10" s="21"/>
      <c r="H10" s="24">
        <v>1</v>
      </c>
      <c r="I10" s="18">
        <f>F10-G10</f>
        <v>0</v>
      </c>
      <c r="J10" s="12"/>
      <c r="K10" s="227"/>
    </row>
    <row r="11" spans="2:11" x14ac:dyDescent="0.25">
      <c r="B11" s="119">
        <v>2</v>
      </c>
      <c r="C11" s="153" t="s">
        <v>73</v>
      </c>
      <c r="D11" s="15" t="s">
        <v>14</v>
      </c>
      <c r="E11" s="135"/>
      <c r="F11" s="193"/>
      <c r="G11" s="193"/>
      <c r="H11" s="137"/>
      <c r="I11" s="135">
        <f>F11-G11</f>
        <v>0</v>
      </c>
      <c r="J11" s="12"/>
      <c r="K11" s="227"/>
    </row>
    <row r="12" spans="2:11" ht="16.5" thickBot="1" x14ac:dyDescent="0.3">
      <c r="B12" s="120"/>
      <c r="C12" s="154"/>
      <c r="D12" s="18" t="s">
        <v>23</v>
      </c>
      <c r="E12" s="136"/>
      <c r="F12" s="194"/>
      <c r="G12" s="194"/>
      <c r="H12" s="138"/>
      <c r="I12" s="136"/>
      <c r="J12" s="12"/>
      <c r="K12" s="227"/>
    </row>
    <row r="13" spans="2:11" ht="36" customHeight="1" thickBot="1" x14ac:dyDescent="0.3">
      <c r="B13" s="11"/>
      <c r="C13" s="12"/>
      <c r="D13" s="12"/>
      <c r="E13" s="12"/>
      <c r="F13" s="12"/>
      <c r="G13" s="130" t="s">
        <v>16</v>
      </c>
      <c r="H13" s="131"/>
      <c r="I13" s="25">
        <f>I8+I9</f>
        <v>169522.34</v>
      </c>
      <c r="J13" s="26" t="s">
        <v>60</v>
      </c>
      <c r="K13" s="227"/>
    </row>
    <row r="14" spans="2:11" ht="19.5" customHeight="1" x14ac:dyDescent="0.25">
      <c r="B14" s="12"/>
      <c r="C14" s="12"/>
      <c r="D14" s="12"/>
      <c r="E14" s="12"/>
      <c r="F14" s="12"/>
      <c r="G14" s="229"/>
      <c r="H14" s="229"/>
      <c r="I14" s="27"/>
      <c r="J14" s="28"/>
      <c r="K14" s="227"/>
    </row>
    <row r="15" spans="2:11" x14ac:dyDescent="0.25">
      <c r="B15" s="132" t="s">
        <v>69</v>
      </c>
      <c r="C15" s="132"/>
      <c r="D15" s="132"/>
      <c r="E15" s="9"/>
      <c r="F15" s="9"/>
      <c r="G15" s="9"/>
      <c r="H15" s="9"/>
      <c r="I15" s="9"/>
      <c r="J15" s="9"/>
      <c r="K15" s="227"/>
    </row>
    <row r="16" spans="2:11" ht="16.5" thickBot="1" x14ac:dyDescent="0.3">
      <c r="B16" s="11"/>
      <c r="C16" s="12"/>
      <c r="D16" s="12"/>
      <c r="E16" s="12"/>
      <c r="F16" s="12"/>
      <c r="G16" s="12"/>
      <c r="H16" s="12"/>
      <c r="I16" s="12"/>
      <c r="J16" s="12"/>
      <c r="K16" s="227"/>
    </row>
    <row r="17" spans="1:11" ht="43.5" customHeight="1" thickBot="1" x14ac:dyDescent="0.3">
      <c r="B17" s="29" t="s">
        <v>1</v>
      </c>
      <c r="C17" s="30" t="s">
        <v>3</v>
      </c>
      <c r="D17" s="230" t="s">
        <v>4</v>
      </c>
      <c r="E17" s="230"/>
      <c r="F17" s="133" t="s">
        <v>5</v>
      </c>
      <c r="G17" s="212"/>
      <c r="H17" s="31" t="s">
        <v>6</v>
      </c>
      <c r="I17" s="32" t="s">
        <v>8</v>
      </c>
      <c r="J17" s="12"/>
      <c r="K17" s="7"/>
    </row>
    <row r="18" spans="1:11" x14ac:dyDescent="0.25">
      <c r="B18" s="33" t="s">
        <v>2</v>
      </c>
      <c r="C18" s="34"/>
      <c r="D18" s="197" t="s">
        <v>15</v>
      </c>
      <c r="E18" s="35"/>
      <c r="F18" s="214" t="s">
        <v>9</v>
      </c>
      <c r="G18" s="216" t="s">
        <v>10</v>
      </c>
      <c r="H18" s="36" t="s">
        <v>7</v>
      </c>
      <c r="I18" s="37"/>
      <c r="J18" s="12"/>
    </row>
    <row r="19" spans="1:11" ht="16.5" thickBot="1" x14ac:dyDescent="0.3">
      <c r="B19" s="38"/>
      <c r="C19" s="39"/>
      <c r="D19" s="213"/>
      <c r="E19" s="18"/>
      <c r="F19" s="215"/>
      <c r="G19" s="203"/>
      <c r="H19" s="40"/>
      <c r="I19" s="41"/>
      <c r="J19" s="12"/>
    </row>
    <row r="20" spans="1:11" ht="16.5" thickBot="1" x14ac:dyDescent="0.3">
      <c r="B20" s="217">
        <v>1</v>
      </c>
      <c r="C20" s="219" t="s">
        <v>11</v>
      </c>
      <c r="D20" s="42" t="s">
        <v>63</v>
      </c>
      <c r="E20" s="43">
        <v>5</v>
      </c>
      <c r="F20" s="118">
        <v>1930323</v>
      </c>
      <c r="G20" s="118">
        <v>1923293</v>
      </c>
      <c r="H20" s="44">
        <v>1</v>
      </c>
      <c r="I20" s="45">
        <f>F20-G20</f>
        <v>7030</v>
      </c>
      <c r="J20" s="12"/>
    </row>
    <row r="21" spans="1:11" ht="16.5" thickBot="1" x14ac:dyDescent="0.3">
      <c r="B21" s="218"/>
      <c r="C21" s="220"/>
      <c r="D21" s="46" t="s">
        <v>62</v>
      </c>
      <c r="E21" s="43">
        <v>7</v>
      </c>
      <c r="F21" s="118">
        <v>1895432</v>
      </c>
      <c r="G21" s="118">
        <v>1895432</v>
      </c>
      <c r="H21" s="44">
        <v>1</v>
      </c>
      <c r="I21" s="45">
        <f>F21-G21</f>
        <v>0</v>
      </c>
      <c r="J21" s="12"/>
    </row>
    <row r="22" spans="1:11" ht="16.5" thickBot="1" x14ac:dyDescent="0.3">
      <c r="B22" s="218"/>
      <c r="C22" s="221"/>
      <c r="D22" s="46"/>
      <c r="E22" s="43"/>
      <c r="F22" s="118"/>
      <c r="G22" s="118"/>
      <c r="H22" s="44" t="s">
        <v>0</v>
      </c>
      <c r="I22" s="47"/>
      <c r="J22" s="12"/>
    </row>
    <row r="23" spans="1:11" x14ac:dyDescent="0.25">
      <c r="B23" s="119">
        <v>2</v>
      </c>
      <c r="C23" s="222" t="s">
        <v>13</v>
      </c>
      <c r="D23" s="48" t="s">
        <v>14</v>
      </c>
      <c r="E23" s="206">
        <v>5</v>
      </c>
      <c r="F23" s="208">
        <v>2629381</v>
      </c>
      <c r="G23" s="208">
        <v>2618627</v>
      </c>
      <c r="H23" s="202">
        <v>1</v>
      </c>
      <c r="I23" s="204">
        <f>F23-G23</f>
        <v>10754</v>
      </c>
      <c r="J23" s="12"/>
    </row>
    <row r="24" spans="1:11" ht="32.25" customHeight="1" thickBot="1" x14ac:dyDescent="0.3">
      <c r="B24" s="146"/>
      <c r="C24" s="223"/>
      <c r="D24" s="46" t="s">
        <v>65</v>
      </c>
      <c r="E24" s="207"/>
      <c r="F24" s="209"/>
      <c r="G24" s="209"/>
      <c r="H24" s="203"/>
      <c r="I24" s="205"/>
      <c r="J24" s="12"/>
    </row>
    <row r="25" spans="1:11" ht="16.5" customHeight="1" x14ac:dyDescent="0.25">
      <c r="B25" s="146"/>
      <c r="C25" s="223"/>
      <c r="D25" s="48" t="s">
        <v>14</v>
      </c>
      <c r="E25" s="206">
        <v>7</v>
      </c>
      <c r="F25" s="208">
        <v>230590</v>
      </c>
      <c r="G25" s="208">
        <v>230590</v>
      </c>
      <c r="H25" s="202">
        <v>1</v>
      </c>
      <c r="I25" s="204">
        <f>F25-G25</f>
        <v>0</v>
      </c>
      <c r="J25" s="12"/>
    </row>
    <row r="26" spans="1:11" ht="16.5" thickBot="1" x14ac:dyDescent="0.3">
      <c r="A26" s="1"/>
      <c r="B26" s="146"/>
      <c r="C26" s="223"/>
      <c r="D26" s="46" t="s">
        <v>66</v>
      </c>
      <c r="E26" s="207"/>
      <c r="F26" s="209"/>
      <c r="G26" s="209"/>
      <c r="H26" s="203"/>
      <c r="I26" s="205"/>
      <c r="J26" s="12"/>
    </row>
    <row r="27" spans="1:11" ht="16.5" thickBot="1" x14ac:dyDescent="0.3">
      <c r="A27" s="1"/>
      <c r="B27" s="120"/>
      <c r="C27" s="224"/>
      <c r="D27" s="49"/>
      <c r="E27" s="50"/>
      <c r="F27" s="49"/>
      <c r="G27" s="51"/>
      <c r="H27" s="52" t="s">
        <v>0</v>
      </c>
      <c r="I27" s="53">
        <f>I21+I25</f>
        <v>0</v>
      </c>
      <c r="J27" s="12"/>
    </row>
    <row r="28" spans="1:11" ht="16.5" customHeight="1" thickBot="1" x14ac:dyDescent="0.3">
      <c r="A28" s="1"/>
      <c r="B28" s="54"/>
      <c r="C28" s="55"/>
      <c r="D28" s="56"/>
      <c r="E28" s="56"/>
      <c r="F28" s="57"/>
      <c r="G28" s="210" t="s">
        <v>16</v>
      </c>
      <c r="H28" s="211"/>
      <c r="I28" s="58">
        <f>I20+I23</f>
        <v>17784</v>
      </c>
      <c r="J28" s="59" t="s">
        <v>60</v>
      </c>
    </row>
    <row r="29" spans="1:11" x14ac:dyDescent="0.25">
      <c r="B29" s="12"/>
      <c r="C29" s="12"/>
      <c r="D29" s="12"/>
      <c r="E29" s="12"/>
      <c r="F29" s="12"/>
      <c r="G29" s="12"/>
      <c r="H29" s="12"/>
      <c r="I29" s="12"/>
      <c r="J29" s="12"/>
    </row>
    <row r="30" spans="1:11" x14ac:dyDescent="0.25">
      <c r="B30" s="132" t="s">
        <v>70</v>
      </c>
      <c r="C30" s="132"/>
      <c r="D30" s="9"/>
      <c r="E30" s="9"/>
      <c r="F30" s="9"/>
      <c r="G30" s="9"/>
      <c r="H30" s="9"/>
      <c r="I30" s="9"/>
      <c r="J30" s="12"/>
    </row>
    <row r="31" spans="1:11" ht="32.25" customHeight="1" thickBot="1" x14ac:dyDescent="0.3">
      <c r="B31" s="11"/>
      <c r="C31" s="12"/>
      <c r="D31" s="12"/>
      <c r="E31" s="12"/>
      <c r="F31" s="12"/>
      <c r="G31" s="12"/>
      <c r="H31" s="12"/>
      <c r="I31" s="12"/>
      <c r="J31" s="12"/>
    </row>
    <row r="32" spans="1:11" ht="32.25" thickBot="1" x14ac:dyDescent="0.3">
      <c r="B32" s="153" t="s">
        <v>17</v>
      </c>
      <c r="C32" s="153" t="s">
        <v>3</v>
      </c>
      <c r="D32" s="133" t="s">
        <v>4</v>
      </c>
      <c r="E32" s="134"/>
      <c r="F32" s="133" t="s">
        <v>5</v>
      </c>
      <c r="G32" s="134"/>
      <c r="H32" s="13" t="s">
        <v>6</v>
      </c>
      <c r="I32" s="14" t="s">
        <v>8</v>
      </c>
      <c r="J32" s="12"/>
    </row>
    <row r="33" spans="2:10" ht="15.75" customHeight="1" x14ac:dyDescent="0.25">
      <c r="B33" s="201"/>
      <c r="C33" s="201"/>
      <c r="D33" s="135" t="s">
        <v>18</v>
      </c>
      <c r="E33" s="15" t="s">
        <v>77</v>
      </c>
      <c r="F33" s="137" t="s">
        <v>9</v>
      </c>
      <c r="G33" s="121" t="s">
        <v>10</v>
      </c>
      <c r="H33" s="16" t="s">
        <v>7</v>
      </c>
      <c r="I33" s="17"/>
      <c r="J33" s="12"/>
    </row>
    <row r="34" spans="2:10" ht="16.5" customHeight="1" thickBot="1" x14ac:dyDescent="0.3">
      <c r="B34" s="154"/>
      <c r="C34" s="154"/>
      <c r="D34" s="136"/>
      <c r="E34" s="18"/>
      <c r="F34" s="138"/>
      <c r="G34" s="123"/>
      <c r="H34" s="19"/>
      <c r="I34" s="20"/>
      <c r="J34" s="12"/>
    </row>
    <row r="35" spans="2:10" ht="16.5" thickBot="1" x14ac:dyDescent="0.3">
      <c r="B35" s="119">
        <v>1</v>
      </c>
      <c r="C35" s="153" t="s">
        <v>20</v>
      </c>
      <c r="D35" s="18" t="s">
        <v>63</v>
      </c>
      <c r="E35" s="18" t="s">
        <v>21</v>
      </c>
      <c r="F35" s="110">
        <v>46498</v>
      </c>
      <c r="G35" s="110">
        <v>44717</v>
      </c>
      <c r="H35" s="22">
        <v>1</v>
      </c>
      <c r="I35" s="23">
        <f>F35-G35</f>
        <v>1781</v>
      </c>
      <c r="J35" s="12"/>
    </row>
    <row r="36" spans="2:10" ht="55.5" customHeight="1" thickBot="1" x14ac:dyDescent="0.3">
      <c r="B36" s="120"/>
      <c r="C36" s="154"/>
      <c r="D36" s="18" t="s">
        <v>63</v>
      </c>
      <c r="E36" s="18" t="s">
        <v>22</v>
      </c>
      <c r="F36" s="110">
        <v>3303045</v>
      </c>
      <c r="G36" s="110">
        <v>3303045</v>
      </c>
      <c r="H36" s="24">
        <v>1</v>
      </c>
      <c r="I36" s="18">
        <f>F36-G36</f>
        <v>0</v>
      </c>
      <c r="J36" s="12"/>
    </row>
    <row r="37" spans="2:10" ht="57" customHeight="1" x14ac:dyDescent="0.25">
      <c r="B37" s="153"/>
      <c r="C37" s="153"/>
      <c r="D37" s="135" t="s">
        <v>75</v>
      </c>
      <c r="E37" s="135"/>
      <c r="F37" s="125">
        <v>1.6</v>
      </c>
      <c r="G37" s="125">
        <v>1.6</v>
      </c>
      <c r="H37" s="137"/>
      <c r="I37" s="135">
        <f>F37-G37</f>
        <v>0</v>
      </c>
      <c r="J37" s="12"/>
    </row>
    <row r="38" spans="2:10" ht="16.5" thickBot="1" x14ac:dyDescent="0.3">
      <c r="B38" s="154"/>
      <c r="C38" s="154"/>
      <c r="D38" s="228"/>
      <c r="E38" s="136"/>
      <c r="F38" s="126"/>
      <c r="G38" s="126"/>
      <c r="H38" s="138"/>
      <c r="I38" s="136"/>
      <c r="J38" s="12"/>
    </row>
    <row r="39" spans="2:10" ht="16.5" thickBot="1" x14ac:dyDescent="0.3">
      <c r="B39" s="11"/>
      <c r="C39" s="12"/>
      <c r="D39" s="12"/>
      <c r="E39" s="12"/>
      <c r="F39" s="12"/>
      <c r="G39" s="130" t="s">
        <v>16</v>
      </c>
      <c r="H39" s="131"/>
      <c r="I39" s="25">
        <f>I34+I35</f>
        <v>1781</v>
      </c>
      <c r="J39" s="26" t="s">
        <v>60</v>
      </c>
    </row>
    <row r="40" spans="2:10" x14ac:dyDescent="0.2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25">
      <c r="B41" s="145" t="s">
        <v>78</v>
      </c>
      <c r="C41" s="145"/>
      <c r="D41" s="12"/>
      <c r="E41" s="12"/>
      <c r="F41" s="12"/>
      <c r="G41" s="12"/>
      <c r="H41" s="12"/>
      <c r="I41" s="12"/>
      <c r="J41" s="12"/>
    </row>
    <row r="42" spans="2:10" ht="16.5" thickBot="1" x14ac:dyDescent="0.3">
      <c r="B42" s="9"/>
      <c r="C42" s="9"/>
      <c r="D42" s="9"/>
      <c r="E42" s="60"/>
      <c r="F42" s="9"/>
      <c r="G42" s="9"/>
      <c r="H42" s="60"/>
      <c r="I42" s="9"/>
      <c r="J42" s="61"/>
    </row>
    <row r="43" spans="2:10" ht="43.5" customHeight="1" thickBot="1" x14ac:dyDescent="0.3">
      <c r="B43" s="62" t="s">
        <v>1</v>
      </c>
      <c r="C43" s="30" t="s">
        <v>3</v>
      </c>
      <c r="D43" s="133" t="s">
        <v>4</v>
      </c>
      <c r="E43" s="134"/>
      <c r="F43" s="133" t="s">
        <v>5</v>
      </c>
      <c r="G43" s="134"/>
      <c r="H43" s="63" t="s">
        <v>6</v>
      </c>
      <c r="I43" s="195" t="s">
        <v>8</v>
      </c>
      <c r="J43" s="196"/>
    </row>
    <row r="44" spans="2:10" x14ac:dyDescent="0.25">
      <c r="B44" s="64" t="s">
        <v>2</v>
      </c>
      <c r="C44" s="65"/>
      <c r="D44" s="135" t="s">
        <v>18</v>
      </c>
      <c r="E44" s="15" t="s">
        <v>77</v>
      </c>
      <c r="F44" s="137" t="s">
        <v>9</v>
      </c>
      <c r="G44" s="137" t="s">
        <v>10</v>
      </c>
      <c r="H44" s="66" t="s">
        <v>7</v>
      </c>
      <c r="I44" s="197"/>
      <c r="J44" s="198"/>
    </row>
    <row r="45" spans="2:10" ht="16.5" thickBot="1" x14ac:dyDescent="0.3">
      <c r="B45" s="19"/>
      <c r="C45" s="20"/>
      <c r="D45" s="136"/>
      <c r="E45" s="24"/>
      <c r="F45" s="138"/>
      <c r="G45" s="138"/>
      <c r="H45" s="67"/>
      <c r="I45" s="199"/>
      <c r="J45" s="200"/>
    </row>
    <row r="46" spans="2:10" x14ac:dyDescent="0.25">
      <c r="B46" s="119">
        <v>1</v>
      </c>
      <c r="C46" s="180" t="s">
        <v>59</v>
      </c>
      <c r="D46" s="135" t="s">
        <v>63</v>
      </c>
      <c r="E46" s="137" t="s">
        <v>24</v>
      </c>
      <c r="F46" s="125">
        <v>114078</v>
      </c>
      <c r="G46" s="125">
        <v>113942</v>
      </c>
      <c r="H46" s="137">
        <v>1</v>
      </c>
      <c r="I46" s="178">
        <f>F46-G46</f>
        <v>136</v>
      </c>
      <c r="J46" s="173"/>
    </row>
    <row r="47" spans="2:10" ht="16.5" thickBot="1" x14ac:dyDescent="0.3">
      <c r="B47" s="146"/>
      <c r="C47" s="192"/>
      <c r="D47" s="136"/>
      <c r="E47" s="138"/>
      <c r="F47" s="126"/>
      <c r="G47" s="126"/>
      <c r="H47" s="138"/>
      <c r="I47" s="170"/>
      <c r="J47" s="168"/>
    </row>
    <row r="48" spans="2:10" ht="16.5" thickBot="1" x14ac:dyDescent="0.3">
      <c r="B48" s="120"/>
      <c r="C48" s="68">
        <v>3014496</v>
      </c>
      <c r="D48" s="18" t="s">
        <v>63</v>
      </c>
      <c r="E48" s="24" t="s">
        <v>25</v>
      </c>
      <c r="F48" s="110">
        <v>839377</v>
      </c>
      <c r="G48" s="110">
        <v>837110</v>
      </c>
      <c r="H48" s="24">
        <v>1</v>
      </c>
      <c r="I48" s="186">
        <f t="shared" ref="I48" si="0">F48-G48</f>
        <v>2267</v>
      </c>
      <c r="J48" s="187"/>
    </row>
    <row r="49" spans="2:10" ht="16.5" thickBot="1" x14ac:dyDescent="0.3">
      <c r="B49" s="64"/>
      <c r="C49" s="69"/>
      <c r="D49" s="15" t="s">
        <v>62</v>
      </c>
      <c r="E49" s="24"/>
      <c r="F49" s="110">
        <v>232565</v>
      </c>
      <c r="G49" s="110">
        <v>232565</v>
      </c>
      <c r="H49" s="24"/>
      <c r="I49" s="186">
        <f>F49-G49</f>
        <v>0</v>
      </c>
      <c r="J49" s="187"/>
    </row>
    <row r="50" spans="2:10" ht="16.5" thickBot="1" x14ac:dyDescent="0.3">
      <c r="B50" s="119">
        <v>2</v>
      </c>
      <c r="C50" s="180" t="s">
        <v>58</v>
      </c>
      <c r="D50" s="193" t="s">
        <v>63</v>
      </c>
      <c r="E50" s="22" t="s">
        <v>24</v>
      </c>
      <c r="F50" s="111">
        <v>488419</v>
      </c>
      <c r="G50" s="111">
        <v>487742</v>
      </c>
      <c r="H50" s="22">
        <v>1</v>
      </c>
      <c r="I50" s="189">
        <f t="shared" ref="I50:I51" si="1">F50-G50</f>
        <v>677</v>
      </c>
      <c r="J50" s="190"/>
    </row>
    <row r="51" spans="2:10" ht="16.5" thickBot="1" x14ac:dyDescent="0.3">
      <c r="B51" s="120"/>
      <c r="C51" s="192"/>
      <c r="D51" s="194"/>
      <c r="E51" s="24" t="s">
        <v>25</v>
      </c>
      <c r="F51" s="110">
        <v>4348494</v>
      </c>
      <c r="G51" s="110">
        <v>4339197</v>
      </c>
      <c r="H51" s="24"/>
      <c r="I51" s="189">
        <f t="shared" si="1"/>
        <v>9297</v>
      </c>
      <c r="J51" s="190"/>
    </row>
    <row r="52" spans="2:10" ht="16.5" thickBot="1" x14ac:dyDescent="0.3">
      <c r="B52" s="64"/>
      <c r="C52" s="70"/>
      <c r="D52" s="15" t="s">
        <v>62</v>
      </c>
      <c r="E52" s="24"/>
      <c r="F52" s="110">
        <v>497597</v>
      </c>
      <c r="G52" s="110">
        <v>497597</v>
      </c>
      <c r="H52" s="24"/>
      <c r="I52" s="189">
        <f>F52-G52</f>
        <v>0</v>
      </c>
      <c r="J52" s="190"/>
    </row>
    <row r="53" spans="2:10" ht="16.5" thickBot="1" x14ac:dyDescent="0.3">
      <c r="B53" s="119">
        <v>3</v>
      </c>
      <c r="C53" s="180" t="s">
        <v>68</v>
      </c>
      <c r="D53" s="15" t="s">
        <v>63</v>
      </c>
      <c r="E53" s="66" t="s">
        <v>24</v>
      </c>
      <c r="F53" s="107">
        <v>197640</v>
      </c>
      <c r="G53" s="107">
        <v>187560</v>
      </c>
      <c r="H53" s="24">
        <v>1</v>
      </c>
      <c r="I53" s="186">
        <f t="shared" ref="I53:I54" si="2">F53-G53</f>
        <v>10080</v>
      </c>
      <c r="J53" s="187"/>
    </row>
    <row r="54" spans="2:10" ht="16.5" thickBot="1" x14ac:dyDescent="0.3">
      <c r="B54" s="120"/>
      <c r="C54" s="191"/>
      <c r="D54" s="71"/>
      <c r="E54" s="71"/>
      <c r="F54" s="112"/>
      <c r="G54" s="112"/>
      <c r="H54" s="66"/>
      <c r="I54" s="186">
        <f t="shared" si="2"/>
        <v>0</v>
      </c>
      <c r="J54" s="187"/>
    </row>
    <row r="55" spans="2:10" ht="16.5" thickBot="1" x14ac:dyDescent="0.3">
      <c r="B55" s="64"/>
      <c r="C55" s="69"/>
      <c r="D55" s="15" t="s">
        <v>62</v>
      </c>
      <c r="E55" s="66"/>
      <c r="F55" s="109">
        <v>325400</v>
      </c>
      <c r="G55" s="109">
        <v>325400</v>
      </c>
      <c r="H55" s="66"/>
      <c r="I55" s="186">
        <f>F55-G55</f>
        <v>0</v>
      </c>
      <c r="J55" s="187"/>
    </row>
    <row r="56" spans="2:10" x14ac:dyDescent="0.25">
      <c r="B56" s="119">
        <v>4</v>
      </c>
      <c r="C56" s="69" t="s">
        <v>26</v>
      </c>
      <c r="D56" s="135" t="s">
        <v>63</v>
      </c>
      <c r="E56" s="137" t="s">
        <v>24</v>
      </c>
      <c r="F56" s="125">
        <v>168914</v>
      </c>
      <c r="G56" s="125">
        <v>168528</v>
      </c>
      <c r="H56" s="137">
        <v>1</v>
      </c>
      <c r="I56" s="174">
        <f t="shared" ref="I56" si="3">F56-G56</f>
        <v>386</v>
      </c>
      <c r="J56" s="175"/>
    </row>
    <row r="57" spans="2:10" ht="16.5" thickBot="1" x14ac:dyDescent="0.3">
      <c r="B57" s="146"/>
      <c r="C57" s="69" t="s">
        <v>27</v>
      </c>
      <c r="D57" s="136"/>
      <c r="E57" s="138"/>
      <c r="F57" s="126"/>
      <c r="G57" s="126"/>
      <c r="H57" s="138"/>
      <c r="I57" s="184"/>
      <c r="J57" s="185"/>
    </row>
    <row r="58" spans="2:10" ht="16.5" thickBot="1" x14ac:dyDescent="0.3">
      <c r="B58" s="120"/>
      <c r="C58" s="68">
        <v>3014507</v>
      </c>
      <c r="D58" s="18" t="s">
        <v>63</v>
      </c>
      <c r="E58" s="24" t="s">
        <v>25</v>
      </c>
      <c r="F58" s="110">
        <v>3204021</v>
      </c>
      <c r="G58" s="110">
        <v>3186443</v>
      </c>
      <c r="H58" s="24">
        <v>1</v>
      </c>
      <c r="I58" s="186">
        <f>F58-G58</f>
        <v>17578</v>
      </c>
      <c r="J58" s="187"/>
    </row>
    <row r="59" spans="2:10" x14ac:dyDescent="0.25">
      <c r="B59" s="119">
        <v>5</v>
      </c>
      <c r="C59" s="69" t="s">
        <v>28</v>
      </c>
      <c r="D59" s="135" t="s">
        <v>12</v>
      </c>
      <c r="E59" s="137" t="s">
        <v>24</v>
      </c>
      <c r="F59" s="125">
        <v>80254</v>
      </c>
      <c r="G59" s="125">
        <v>80160</v>
      </c>
      <c r="H59" s="137">
        <v>1</v>
      </c>
      <c r="I59" s="174">
        <f>F59-G59</f>
        <v>94</v>
      </c>
      <c r="J59" s="175"/>
    </row>
    <row r="60" spans="2:10" ht="16.5" thickBot="1" x14ac:dyDescent="0.3">
      <c r="B60" s="146"/>
      <c r="C60" s="69" t="s">
        <v>29</v>
      </c>
      <c r="D60" s="136"/>
      <c r="E60" s="138"/>
      <c r="F60" s="126"/>
      <c r="G60" s="126"/>
      <c r="H60" s="138"/>
      <c r="I60" s="184"/>
      <c r="J60" s="185"/>
    </row>
    <row r="61" spans="2:10" ht="16.5" thickBot="1" x14ac:dyDescent="0.3">
      <c r="B61" s="120"/>
      <c r="C61" s="68">
        <v>3014493</v>
      </c>
      <c r="D61" s="18" t="s">
        <v>12</v>
      </c>
      <c r="E61" s="24" t="s">
        <v>25</v>
      </c>
      <c r="F61" s="110">
        <v>954636</v>
      </c>
      <c r="G61" s="110">
        <v>951680</v>
      </c>
      <c r="H61" s="24">
        <v>1</v>
      </c>
      <c r="I61" s="186">
        <f>F61-G61</f>
        <v>2956</v>
      </c>
      <c r="J61" s="187"/>
    </row>
    <row r="62" spans="2:10" ht="16.5" thickBot="1" x14ac:dyDescent="0.3">
      <c r="B62" s="119">
        <v>6</v>
      </c>
      <c r="C62" s="69" t="s">
        <v>57</v>
      </c>
      <c r="D62" s="135" t="s">
        <v>12</v>
      </c>
      <c r="E62" s="137" t="s">
        <v>24</v>
      </c>
      <c r="F62" s="125">
        <v>11725</v>
      </c>
      <c r="G62" s="125">
        <v>11425</v>
      </c>
      <c r="H62" s="137">
        <v>1</v>
      </c>
      <c r="I62" s="178">
        <f>F62-G62</f>
        <v>300</v>
      </c>
      <c r="J62" s="125"/>
    </row>
    <row r="63" spans="2:10" ht="16.5" thickBot="1" x14ac:dyDescent="0.3">
      <c r="B63" s="119"/>
      <c r="C63" s="69" t="s">
        <v>30</v>
      </c>
      <c r="D63" s="135"/>
      <c r="E63" s="137"/>
      <c r="F63" s="125"/>
      <c r="G63" s="125"/>
      <c r="H63" s="137"/>
      <c r="I63" s="178"/>
      <c r="J63" s="125"/>
    </row>
    <row r="64" spans="2:10" ht="16.5" thickBot="1" x14ac:dyDescent="0.3">
      <c r="B64" s="119"/>
      <c r="C64" s="68">
        <v>75232</v>
      </c>
      <c r="D64" s="18" t="s">
        <v>31</v>
      </c>
      <c r="E64" s="24" t="s">
        <v>25</v>
      </c>
      <c r="F64" s="110">
        <v>42506</v>
      </c>
      <c r="G64" s="110">
        <v>42203</v>
      </c>
      <c r="H64" s="24">
        <v>1</v>
      </c>
      <c r="I64" s="186">
        <f>F64-G64</f>
        <v>303</v>
      </c>
      <c r="J64" s="188"/>
    </row>
    <row r="65" spans="2:11" x14ac:dyDescent="0.25">
      <c r="B65" s="119">
        <v>7</v>
      </c>
      <c r="C65" s="69" t="s">
        <v>55</v>
      </c>
      <c r="D65" s="135" t="s">
        <v>63</v>
      </c>
      <c r="E65" s="137" t="s">
        <v>24</v>
      </c>
      <c r="F65" s="125">
        <v>63344</v>
      </c>
      <c r="G65" s="125">
        <v>63344</v>
      </c>
      <c r="H65" s="137">
        <v>1</v>
      </c>
      <c r="I65" s="178">
        <f>F65-G65</f>
        <v>0</v>
      </c>
      <c r="J65" s="173"/>
    </row>
    <row r="66" spans="2:11" ht="16.5" thickBot="1" x14ac:dyDescent="0.3">
      <c r="B66" s="146"/>
      <c r="C66" s="69" t="s">
        <v>32</v>
      </c>
      <c r="D66" s="136"/>
      <c r="E66" s="138"/>
      <c r="F66" s="126"/>
      <c r="G66" s="126"/>
      <c r="H66" s="138"/>
      <c r="I66" s="170"/>
      <c r="J66" s="168"/>
    </row>
    <row r="67" spans="2:11" ht="16.5" thickBot="1" x14ac:dyDescent="0.3">
      <c r="B67" s="120"/>
      <c r="C67" s="69">
        <v>3014141</v>
      </c>
      <c r="D67" s="15" t="s">
        <v>63</v>
      </c>
      <c r="E67" s="66" t="s">
        <v>25</v>
      </c>
      <c r="F67" s="109">
        <v>396874</v>
      </c>
      <c r="G67" s="109">
        <v>396874</v>
      </c>
      <c r="H67" s="66">
        <v>1</v>
      </c>
      <c r="I67" s="178">
        <f>F67-G67</f>
        <v>0</v>
      </c>
      <c r="J67" s="173"/>
    </row>
    <row r="68" spans="2:11" ht="16.5" thickBot="1" x14ac:dyDescent="0.3">
      <c r="B68" s="139">
        <v>8</v>
      </c>
      <c r="C68" s="180" t="s">
        <v>56</v>
      </c>
      <c r="D68" s="72"/>
      <c r="E68" s="22" t="s">
        <v>24</v>
      </c>
      <c r="F68" s="113">
        <v>29180</v>
      </c>
      <c r="G68" s="113">
        <v>29123</v>
      </c>
      <c r="H68" s="22"/>
      <c r="I68" s="182">
        <f>F68-G68</f>
        <v>57</v>
      </c>
      <c r="J68" s="183"/>
    </row>
    <row r="69" spans="2:11" ht="16.5" thickBot="1" x14ac:dyDescent="0.3">
      <c r="B69" s="179"/>
      <c r="C69" s="181"/>
      <c r="D69" s="29"/>
      <c r="E69" s="16" t="s">
        <v>25</v>
      </c>
      <c r="F69" s="114">
        <v>243913</v>
      </c>
      <c r="G69" s="113">
        <v>240759</v>
      </c>
      <c r="H69" s="22"/>
      <c r="I69" s="182">
        <f>F69-G69</f>
        <v>3154</v>
      </c>
      <c r="J69" s="183"/>
    </row>
    <row r="70" spans="2:11" x14ac:dyDescent="0.25">
      <c r="B70" s="157">
        <v>9</v>
      </c>
      <c r="C70" s="160" t="s">
        <v>61</v>
      </c>
      <c r="D70" s="163" t="s">
        <v>64</v>
      </c>
      <c r="E70" s="73" t="s">
        <v>33</v>
      </c>
      <c r="F70" s="165">
        <v>294569</v>
      </c>
      <c r="G70" s="167">
        <v>293559</v>
      </c>
      <c r="H70" s="148">
        <v>1</v>
      </c>
      <c r="I70" s="169">
        <f>F70-G70</f>
        <v>1010</v>
      </c>
      <c r="J70" s="167"/>
    </row>
    <row r="71" spans="2:11" ht="16.5" thickBot="1" x14ac:dyDescent="0.3">
      <c r="B71" s="158"/>
      <c r="C71" s="161"/>
      <c r="D71" s="164"/>
      <c r="E71" s="74">
        <v>5</v>
      </c>
      <c r="F71" s="166"/>
      <c r="G71" s="168"/>
      <c r="H71" s="138"/>
      <c r="I71" s="170"/>
      <c r="J71" s="168"/>
    </row>
    <row r="72" spans="2:11" x14ac:dyDescent="0.25">
      <c r="B72" s="158"/>
      <c r="C72" s="161"/>
      <c r="D72" s="164"/>
      <c r="E72" s="74" t="s">
        <v>33</v>
      </c>
      <c r="F72" s="166">
        <v>48047</v>
      </c>
      <c r="G72" s="173">
        <v>48047</v>
      </c>
      <c r="H72" s="137">
        <v>1</v>
      </c>
      <c r="I72" s="174">
        <f>F72-G72</f>
        <v>0</v>
      </c>
      <c r="J72" s="175"/>
    </row>
    <row r="73" spans="2:11" ht="16.5" thickBot="1" x14ac:dyDescent="0.3">
      <c r="B73" s="159"/>
      <c r="C73" s="162"/>
      <c r="D73" s="171"/>
      <c r="E73" s="75">
        <v>7</v>
      </c>
      <c r="F73" s="172"/>
      <c r="G73" s="167"/>
      <c r="H73" s="148"/>
      <c r="I73" s="176"/>
      <c r="J73" s="177"/>
    </row>
    <row r="74" spans="2:11" ht="16.5" thickBot="1" x14ac:dyDescent="0.3">
      <c r="B74" s="54"/>
      <c r="C74" s="76"/>
      <c r="D74" s="77"/>
      <c r="E74" s="54"/>
      <c r="F74" s="76"/>
      <c r="G74" s="130" t="s">
        <v>16</v>
      </c>
      <c r="H74" s="131"/>
      <c r="I74" s="151">
        <f>SUM(I46:J72)</f>
        <v>48295</v>
      </c>
      <c r="J74" s="152"/>
      <c r="K74" s="8" t="s">
        <v>60</v>
      </c>
    </row>
    <row r="75" spans="2:11" x14ac:dyDescent="0.25">
      <c r="B75" s="12"/>
      <c r="C75" s="12"/>
      <c r="D75" s="12"/>
      <c r="E75" s="12"/>
      <c r="F75" s="12"/>
      <c r="G75" s="12"/>
      <c r="H75" s="12"/>
      <c r="I75" s="12"/>
      <c r="J75" s="12"/>
    </row>
    <row r="76" spans="2:11" x14ac:dyDescent="0.25">
      <c r="B76" s="78" t="s">
        <v>74</v>
      </c>
      <c r="C76" s="78"/>
      <c r="D76" s="78"/>
      <c r="E76" s="79"/>
      <c r="F76" s="9"/>
      <c r="G76" s="9"/>
      <c r="H76" s="9"/>
      <c r="I76" s="9"/>
      <c r="J76" s="9"/>
    </row>
    <row r="77" spans="2:11" ht="16.5" thickBot="1" x14ac:dyDescent="0.3">
      <c r="B77" s="80"/>
      <c r="C77" s="12"/>
      <c r="D77" s="12"/>
      <c r="E77" s="12"/>
      <c r="F77" s="12"/>
      <c r="G77" s="12"/>
      <c r="H77" s="12"/>
      <c r="I77" s="12"/>
      <c r="J77" s="12"/>
    </row>
    <row r="78" spans="2:11" ht="32.25" thickBot="1" x14ac:dyDescent="0.3">
      <c r="B78" s="62" t="s">
        <v>1</v>
      </c>
      <c r="C78" s="81" t="s">
        <v>3</v>
      </c>
      <c r="D78" s="133" t="s">
        <v>4</v>
      </c>
      <c r="E78" s="134"/>
      <c r="F78" s="133" t="s">
        <v>5</v>
      </c>
      <c r="G78" s="134"/>
      <c r="H78" s="82" t="s">
        <v>6</v>
      </c>
      <c r="I78" s="82" t="s">
        <v>35</v>
      </c>
      <c r="J78" s="12"/>
    </row>
    <row r="79" spans="2:11" x14ac:dyDescent="0.25">
      <c r="B79" s="64" t="s">
        <v>2</v>
      </c>
      <c r="C79" s="14"/>
      <c r="D79" s="153" t="s">
        <v>18</v>
      </c>
      <c r="E79" s="15" t="s">
        <v>77</v>
      </c>
      <c r="F79" s="119" t="s">
        <v>9</v>
      </c>
      <c r="G79" s="119" t="s">
        <v>10</v>
      </c>
      <c r="H79" s="83" t="s">
        <v>34</v>
      </c>
      <c r="I79" s="84"/>
      <c r="J79" s="12"/>
    </row>
    <row r="80" spans="2:11" ht="16.5" thickBot="1" x14ac:dyDescent="0.3">
      <c r="B80" s="19"/>
      <c r="C80" s="85"/>
      <c r="D80" s="154"/>
      <c r="E80" s="24"/>
      <c r="F80" s="120"/>
      <c r="G80" s="120"/>
      <c r="H80" s="86"/>
      <c r="I80" s="85"/>
      <c r="J80" s="12"/>
    </row>
    <row r="81" spans="2:10" x14ac:dyDescent="0.25">
      <c r="B81" s="119">
        <v>1</v>
      </c>
      <c r="C81" s="87" t="s">
        <v>36</v>
      </c>
      <c r="D81" s="135" t="s">
        <v>63</v>
      </c>
      <c r="E81" s="137" t="s">
        <v>24</v>
      </c>
      <c r="F81" s="125">
        <v>137833</v>
      </c>
      <c r="G81" s="125">
        <v>137531</v>
      </c>
      <c r="H81" s="137">
        <v>1</v>
      </c>
      <c r="I81" s="155">
        <f>F81-G81</f>
        <v>302</v>
      </c>
      <c r="J81" s="12"/>
    </row>
    <row r="82" spans="2:10" ht="16.5" thickBot="1" x14ac:dyDescent="0.3">
      <c r="B82" s="146"/>
      <c r="C82" s="87" t="s">
        <v>37</v>
      </c>
      <c r="D82" s="136"/>
      <c r="E82" s="138"/>
      <c r="F82" s="126"/>
      <c r="G82" s="126"/>
      <c r="H82" s="138"/>
      <c r="I82" s="156"/>
      <c r="J82" s="12"/>
    </row>
    <row r="83" spans="2:10" ht="16.5" thickBot="1" x14ac:dyDescent="0.3">
      <c r="B83" s="146"/>
      <c r="C83" s="87"/>
      <c r="D83" s="18" t="s">
        <v>63</v>
      </c>
      <c r="E83" s="24" t="s">
        <v>25</v>
      </c>
      <c r="F83" s="110">
        <v>654669</v>
      </c>
      <c r="G83" s="110">
        <v>651403</v>
      </c>
      <c r="H83" s="24">
        <v>1</v>
      </c>
      <c r="I83" s="18">
        <f>F83-G83</f>
        <v>3266</v>
      </c>
      <c r="J83" s="12"/>
    </row>
    <row r="84" spans="2:10" ht="16.5" thickBot="1" x14ac:dyDescent="0.3">
      <c r="B84" s="120"/>
      <c r="C84" s="88" t="s">
        <v>76</v>
      </c>
      <c r="D84" s="18" t="s">
        <v>40</v>
      </c>
      <c r="E84" s="24" t="s">
        <v>41</v>
      </c>
      <c r="F84" s="110">
        <v>140573</v>
      </c>
      <c r="G84" s="110">
        <v>139999</v>
      </c>
      <c r="H84" s="24">
        <v>1</v>
      </c>
      <c r="I84" s="18">
        <v>0</v>
      </c>
      <c r="J84" s="12"/>
    </row>
    <row r="85" spans="2:10" x14ac:dyDescent="0.25">
      <c r="B85" s="119">
        <v>2</v>
      </c>
      <c r="C85" s="87" t="s">
        <v>42</v>
      </c>
      <c r="D85" s="15" t="s">
        <v>14</v>
      </c>
      <c r="E85" s="137" t="s">
        <v>24</v>
      </c>
      <c r="F85" s="125" t="s">
        <v>44</v>
      </c>
      <c r="G85" s="125" t="s">
        <v>44</v>
      </c>
      <c r="H85" s="137">
        <v>20</v>
      </c>
      <c r="I85" s="135">
        <v>0</v>
      </c>
      <c r="J85" s="12"/>
    </row>
    <row r="86" spans="2:10" x14ac:dyDescent="0.25">
      <c r="B86" s="146"/>
      <c r="C86" s="87" t="s">
        <v>43</v>
      </c>
      <c r="D86" s="15" t="s">
        <v>65</v>
      </c>
      <c r="E86" s="148"/>
      <c r="F86" s="150"/>
      <c r="G86" s="150"/>
      <c r="H86" s="148"/>
      <c r="I86" s="147"/>
      <c r="J86" s="12"/>
    </row>
    <row r="87" spans="2:10" x14ac:dyDescent="0.25">
      <c r="B87" s="146"/>
      <c r="C87" s="87" t="s">
        <v>38</v>
      </c>
      <c r="D87" s="89"/>
      <c r="E87" s="148"/>
      <c r="F87" s="150"/>
      <c r="G87" s="150"/>
      <c r="H87" s="148"/>
      <c r="I87" s="147"/>
      <c r="J87" s="12"/>
    </row>
    <row r="88" spans="2:10" ht="16.5" thickBot="1" x14ac:dyDescent="0.3">
      <c r="B88" s="120"/>
      <c r="C88" s="88" t="s">
        <v>39</v>
      </c>
      <c r="D88" s="90"/>
      <c r="E88" s="138"/>
      <c r="F88" s="126"/>
      <c r="G88" s="126"/>
      <c r="H88" s="138"/>
      <c r="I88" s="136"/>
      <c r="J88" s="12"/>
    </row>
    <row r="89" spans="2:10" ht="16.5" thickBot="1" x14ac:dyDescent="0.3">
      <c r="B89" s="91"/>
      <c r="C89" s="12"/>
      <c r="D89" s="12"/>
      <c r="E89" s="12"/>
      <c r="F89" s="12"/>
      <c r="G89" s="92" t="s">
        <v>16</v>
      </c>
      <c r="H89" s="127">
        <f>I81+I83+I84</f>
        <v>3568</v>
      </c>
      <c r="I89" s="129"/>
      <c r="J89" s="26" t="s">
        <v>60</v>
      </c>
    </row>
    <row r="90" spans="2:10" x14ac:dyDescent="0.25">
      <c r="B90" s="12"/>
      <c r="C90" s="12"/>
      <c r="D90" s="12"/>
      <c r="E90" s="12"/>
      <c r="F90" s="12"/>
      <c r="G90" s="12"/>
      <c r="H90" s="12"/>
      <c r="I90" s="12"/>
      <c r="J90" s="12"/>
    </row>
    <row r="91" spans="2:10" x14ac:dyDescent="0.25">
      <c r="B91" s="145" t="s">
        <v>79</v>
      </c>
      <c r="C91" s="145"/>
      <c r="D91" s="145"/>
      <c r="E91" s="91"/>
      <c r="F91" s="12"/>
      <c r="G91" s="12"/>
      <c r="H91" s="12"/>
      <c r="I91" s="12"/>
      <c r="J91" s="12"/>
    </row>
    <row r="92" spans="2:10" ht="16.5" thickBot="1" x14ac:dyDescent="0.3">
      <c r="B92" s="93"/>
      <c r="C92" s="9"/>
      <c r="D92" s="9"/>
      <c r="E92" s="60"/>
      <c r="F92" s="9"/>
      <c r="G92" s="9"/>
      <c r="H92" s="9"/>
      <c r="I92" s="9"/>
      <c r="J92" s="9"/>
    </row>
    <row r="93" spans="2:10" ht="32.25" thickBot="1" x14ac:dyDescent="0.3">
      <c r="B93" s="14" t="s">
        <v>1</v>
      </c>
      <c r="C93" s="82" t="s">
        <v>3</v>
      </c>
      <c r="D93" s="133" t="s">
        <v>4</v>
      </c>
      <c r="E93" s="134"/>
      <c r="F93" s="133" t="s">
        <v>5</v>
      </c>
      <c r="G93" s="134"/>
      <c r="H93" s="94" t="s">
        <v>6</v>
      </c>
      <c r="I93" s="30" t="s">
        <v>8</v>
      </c>
      <c r="J93" s="12"/>
    </row>
    <row r="94" spans="2:10" x14ac:dyDescent="0.25">
      <c r="B94" s="84" t="s">
        <v>2</v>
      </c>
      <c r="C94" s="65"/>
      <c r="D94" s="147" t="s">
        <v>18</v>
      </c>
      <c r="E94" s="15" t="s">
        <v>77</v>
      </c>
      <c r="F94" s="148" t="s">
        <v>9</v>
      </c>
      <c r="G94" s="148" t="s">
        <v>10</v>
      </c>
      <c r="H94" s="66" t="s">
        <v>7</v>
      </c>
      <c r="I94" s="65"/>
      <c r="J94" s="12"/>
    </row>
    <row r="95" spans="2:10" ht="16.5" thickBot="1" x14ac:dyDescent="0.3">
      <c r="B95" s="95"/>
      <c r="C95" s="20"/>
      <c r="D95" s="136"/>
      <c r="E95" s="24" t="s">
        <v>19</v>
      </c>
      <c r="F95" s="138"/>
      <c r="G95" s="138"/>
      <c r="H95" s="67"/>
      <c r="I95" s="20"/>
      <c r="J95" s="12"/>
    </row>
    <row r="96" spans="2:10" ht="16.5" thickBot="1" x14ac:dyDescent="0.3">
      <c r="B96" s="119">
        <v>1</v>
      </c>
      <c r="C96" s="87" t="s">
        <v>45</v>
      </c>
      <c r="D96" s="18" t="s">
        <v>12</v>
      </c>
      <c r="E96" s="24" t="s">
        <v>24</v>
      </c>
      <c r="F96" s="110">
        <v>1302.8309999999999</v>
      </c>
      <c r="G96" s="110">
        <v>1268.8150000000001</v>
      </c>
      <c r="H96" s="24">
        <v>1</v>
      </c>
      <c r="I96" s="18">
        <f>F96-G96</f>
        <v>34.015999999999849</v>
      </c>
      <c r="J96" s="12"/>
    </row>
    <row r="97" spans="2:10" x14ac:dyDescent="0.25">
      <c r="B97" s="146"/>
      <c r="C97" s="87" t="s">
        <v>46</v>
      </c>
      <c r="D97" s="96"/>
      <c r="E97" s="137" t="s">
        <v>41</v>
      </c>
      <c r="F97" s="115"/>
      <c r="G97" s="116"/>
      <c r="H97" s="97"/>
      <c r="I97" s="98"/>
      <c r="J97" s="12"/>
    </row>
    <row r="98" spans="2:10" ht="16.5" thickBot="1" x14ac:dyDescent="0.3">
      <c r="B98" s="120"/>
      <c r="C98" s="99"/>
      <c r="D98" s="100" t="s">
        <v>40</v>
      </c>
      <c r="E98" s="149"/>
      <c r="F98" s="108">
        <v>1747728</v>
      </c>
      <c r="G98" s="117">
        <v>1747728</v>
      </c>
      <c r="H98" s="101">
        <v>1</v>
      </c>
      <c r="I98" s="18"/>
      <c r="J98" s="12"/>
    </row>
    <row r="99" spans="2:10" x14ac:dyDescent="0.25">
      <c r="B99" s="119">
        <v>2</v>
      </c>
      <c r="C99" s="87" t="s">
        <v>47</v>
      </c>
      <c r="D99" s="15" t="s">
        <v>14</v>
      </c>
      <c r="E99" s="137" t="s">
        <v>24</v>
      </c>
      <c r="F99" s="125">
        <v>1817411</v>
      </c>
      <c r="G99" s="125">
        <v>1817411</v>
      </c>
      <c r="H99" s="137">
        <v>1</v>
      </c>
      <c r="I99" s="135">
        <v>0</v>
      </c>
      <c r="J99" s="12"/>
    </row>
    <row r="100" spans="2:10" ht="16.5" thickBot="1" x14ac:dyDescent="0.3">
      <c r="B100" s="146"/>
      <c r="C100" s="87" t="s">
        <v>48</v>
      </c>
      <c r="D100" s="18" t="s">
        <v>65</v>
      </c>
      <c r="E100" s="138"/>
      <c r="F100" s="126"/>
      <c r="G100" s="126"/>
      <c r="H100" s="138"/>
      <c r="I100" s="136"/>
      <c r="J100" s="12"/>
    </row>
    <row r="101" spans="2:10" x14ac:dyDescent="0.25">
      <c r="B101" s="146"/>
      <c r="C101" s="89"/>
      <c r="D101" s="15" t="s">
        <v>14</v>
      </c>
      <c r="E101" s="137" t="s">
        <v>25</v>
      </c>
      <c r="F101" s="125">
        <v>15476513</v>
      </c>
      <c r="G101" s="125">
        <v>15476513</v>
      </c>
      <c r="H101" s="137">
        <v>1</v>
      </c>
      <c r="I101" s="135">
        <v>0</v>
      </c>
      <c r="J101" s="12"/>
    </row>
    <row r="102" spans="2:10" ht="16.5" thickBot="1" x14ac:dyDescent="0.3">
      <c r="B102" s="146"/>
      <c r="C102" s="89"/>
      <c r="D102" s="18" t="s">
        <v>65</v>
      </c>
      <c r="E102" s="138"/>
      <c r="F102" s="126"/>
      <c r="G102" s="126"/>
      <c r="H102" s="138"/>
      <c r="I102" s="136"/>
      <c r="J102" s="12"/>
    </row>
    <row r="103" spans="2:10" x14ac:dyDescent="0.25">
      <c r="B103" s="146"/>
      <c r="C103" s="89"/>
      <c r="D103" s="15" t="s">
        <v>14</v>
      </c>
      <c r="E103" s="137" t="s">
        <v>41</v>
      </c>
      <c r="F103" s="125">
        <v>10547125</v>
      </c>
      <c r="G103" s="125">
        <v>10547125</v>
      </c>
      <c r="H103" s="137">
        <v>1</v>
      </c>
      <c r="I103" s="135">
        <v>0</v>
      </c>
      <c r="J103" s="12"/>
    </row>
    <row r="104" spans="2:10" ht="16.5" thickBot="1" x14ac:dyDescent="0.3">
      <c r="B104" s="120"/>
      <c r="C104" s="90"/>
      <c r="D104" s="18" t="s">
        <v>49</v>
      </c>
      <c r="E104" s="138"/>
      <c r="F104" s="126"/>
      <c r="G104" s="126"/>
      <c r="H104" s="138"/>
      <c r="I104" s="136"/>
      <c r="J104" s="12"/>
    </row>
    <row r="105" spans="2:10" ht="16.5" thickBot="1" x14ac:dyDescent="0.3">
      <c r="B105" s="56"/>
      <c r="C105" s="102"/>
      <c r="D105" s="56"/>
      <c r="E105" s="103"/>
      <c r="F105" s="141" t="s">
        <v>16</v>
      </c>
      <c r="G105" s="142"/>
      <c r="H105" s="143">
        <f>I96*1000</f>
        <v>34015.999999999847</v>
      </c>
      <c r="I105" s="144"/>
      <c r="J105" s="26" t="s">
        <v>60</v>
      </c>
    </row>
    <row r="106" spans="2:10" x14ac:dyDescent="0.25"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2:10" x14ac:dyDescent="0.25">
      <c r="B107" s="145" t="s">
        <v>71</v>
      </c>
      <c r="C107" s="145"/>
      <c r="D107" s="145"/>
      <c r="E107" s="12"/>
      <c r="F107" s="12"/>
      <c r="G107" s="12"/>
      <c r="H107" s="12"/>
      <c r="I107" s="12"/>
      <c r="J107" s="12"/>
    </row>
    <row r="108" spans="2:10" ht="16.5" thickBot="1" x14ac:dyDescent="0.3">
      <c r="B108" s="11"/>
      <c r="C108" s="12"/>
      <c r="D108" s="12"/>
      <c r="E108" s="12"/>
      <c r="F108" s="12"/>
      <c r="G108" s="12"/>
      <c r="H108" s="12"/>
      <c r="I108" s="12"/>
      <c r="J108" s="12"/>
    </row>
    <row r="109" spans="2:10" ht="32.25" thickBot="1" x14ac:dyDescent="0.3">
      <c r="B109" s="63" t="s">
        <v>17</v>
      </c>
      <c r="C109" s="30" t="s">
        <v>3</v>
      </c>
      <c r="D109" s="133" t="s">
        <v>4</v>
      </c>
      <c r="E109" s="134"/>
      <c r="F109" s="133" t="s">
        <v>5</v>
      </c>
      <c r="G109" s="134"/>
      <c r="H109" s="63" t="s">
        <v>6</v>
      </c>
      <c r="I109" s="82" t="s">
        <v>8</v>
      </c>
      <c r="J109" s="12"/>
    </row>
    <row r="110" spans="2:10" x14ac:dyDescent="0.25">
      <c r="B110" s="84"/>
      <c r="C110" s="65"/>
      <c r="D110" s="135" t="s">
        <v>18</v>
      </c>
      <c r="E110" s="15" t="s">
        <v>77</v>
      </c>
      <c r="F110" s="137" t="s">
        <v>9</v>
      </c>
      <c r="G110" s="137" t="s">
        <v>10</v>
      </c>
      <c r="H110" s="66" t="s">
        <v>7</v>
      </c>
      <c r="I110" s="65"/>
      <c r="J110" s="12"/>
    </row>
    <row r="111" spans="2:10" ht="16.5" thickBot="1" x14ac:dyDescent="0.3">
      <c r="B111" s="85"/>
      <c r="C111" s="20"/>
      <c r="D111" s="136"/>
      <c r="E111" s="24"/>
      <c r="F111" s="138"/>
      <c r="G111" s="138"/>
      <c r="H111" s="67"/>
      <c r="I111" s="20"/>
      <c r="J111" s="12"/>
    </row>
    <row r="112" spans="2:10" x14ac:dyDescent="0.25">
      <c r="B112" s="119">
        <v>1</v>
      </c>
      <c r="C112" s="104" t="s">
        <v>50</v>
      </c>
      <c r="D112" s="35" t="s">
        <v>54</v>
      </c>
      <c r="E112" s="137" t="s">
        <v>21</v>
      </c>
      <c r="F112" s="125">
        <v>7039348</v>
      </c>
      <c r="G112" s="125">
        <v>6948581</v>
      </c>
      <c r="H112" s="137">
        <v>1</v>
      </c>
      <c r="I112" s="135">
        <f>F112-G112</f>
        <v>90767</v>
      </c>
      <c r="J112" s="12"/>
    </row>
    <row r="113" spans="2:10" ht="16.5" thickBot="1" x14ac:dyDescent="0.3">
      <c r="B113" s="146"/>
      <c r="C113" s="15" t="s">
        <v>51</v>
      </c>
      <c r="D113" s="18" t="s">
        <v>52</v>
      </c>
      <c r="E113" s="138"/>
      <c r="F113" s="126"/>
      <c r="G113" s="126"/>
      <c r="H113" s="138"/>
      <c r="I113" s="136"/>
      <c r="J113" s="12"/>
    </row>
    <row r="114" spans="2:10" ht="16.5" thickBot="1" x14ac:dyDescent="0.3">
      <c r="B114" s="120"/>
      <c r="C114" s="90"/>
      <c r="D114" s="18" t="s">
        <v>53</v>
      </c>
      <c r="E114" s="106" t="s">
        <v>22</v>
      </c>
      <c r="F114" s="110">
        <v>5171630</v>
      </c>
      <c r="G114" s="110">
        <v>5171630</v>
      </c>
      <c r="H114" s="24">
        <v>1</v>
      </c>
      <c r="I114" s="18">
        <f>F114-G114</f>
        <v>0</v>
      </c>
      <c r="J114" s="12"/>
    </row>
    <row r="115" spans="2:10" ht="16.5" thickBot="1" x14ac:dyDescent="0.3">
      <c r="B115" s="11"/>
      <c r="C115" s="12"/>
      <c r="D115" s="12"/>
      <c r="E115" s="130" t="s">
        <v>16</v>
      </c>
      <c r="F115" s="131"/>
      <c r="G115" s="127">
        <f>I112</f>
        <v>90767</v>
      </c>
      <c r="H115" s="128"/>
      <c r="I115" s="129"/>
      <c r="J115" s="26" t="s">
        <v>60</v>
      </c>
    </row>
    <row r="116" spans="2:10" x14ac:dyDescent="0.25"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2:10" x14ac:dyDescent="0.25">
      <c r="B117" s="132" t="s">
        <v>80</v>
      </c>
      <c r="C117" s="132"/>
      <c r="D117" s="132"/>
      <c r="E117" s="132"/>
      <c r="F117" s="9"/>
      <c r="G117" s="9"/>
      <c r="H117" s="9"/>
      <c r="I117" s="9"/>
      <c r="J117" s="12"/>
    </row>
    <row r="118" spans="2:10" ht="16.5" thickBot="1" x14ac:dyDescent="0.3">
      <c r="B118" s="11"/>
      <c r="C118" s="12"/>
      <c r="D118" s="12"/>
      <c r="E118" s="12"/>
      <c r="F118" s="12"/>
      <c r="G118" s="12"/>
      <c r="H118" s="12"/>
      <c r="I118" s="12"/>
      <c r="J118" s="12"/>
    </row>
    <row r="119" spans="2:10" ht="32.25" thickBot="1" x14ac:dyDescent="0.3">
      <c r="B119" s="63" t="s">
        <v>17</v>
      </c>
      <c r="C119" s="30" t="s">
        <v>3</v>
      </c>
      <c r="D119" s="133" t="s">
        <v>4</v>
      </c>
      <c r="E119" s="134"/>
      <c r="F119" s="133" t="s">
        <v>5</v>
      </c>
      <c r="G119" s="134"/>
      <c r="H119" s="63" t="s">
        <v>6</v>
      </c>
      <c r="I119" s="82" t="s">
        <v>8</v>
      </c>
      <c r="J119" s="12"/>
    </row>
    <row r="120" spans="2:10" x14ac:dyDescent="0.25">
      <c r="B120" s="84"/>
      <c r="C120" s="65"/>
      <c r="D120" s="135" t="s">
        <v>18</v>
      </c>
      <c r="E120" s="15" t="s">
        <v>77</v>
      </c>
      <c r="F120" s="137" t="s">
        <v>9</v>
      </c>
      <c r="G120" s="137" t="s">
        <v>10</v>
      </c>
      <c r="H120" s="66" t="s">
        <v>7</v>
      </c>
      <c r="I120" s="65"/>
      <c r="J120" s="12"/>
    </row>
    <row r="121" spans="2:10" ht="16.5" thickBot="1" x14ac:dyDescent="0.3">
      <c r="B121" s="85"/>
      <c r="C121" s="65"/>
      <c r="D121" s="136"/>
      <c r="E121" s="24"/>
      <c r="F121" s="138"/>
      <c r="G121" s="138"/>
      <c r="H121" s="67"/>
      <c r="I121" s="20"/>
      <c r="J121" s="12"/>
    </row>
    <row r="122" spans="2:10" x14ac:dyDescent="0.25">
      <c r="B122" s="139">
        <v>1</v>
      </c>
      <c r="C122" s="119" t="s">
        <v>67</v>
      </c>
      <c r="D122" s="17" t="s">
        <v>54</v>
      </c>
      <c r="E122" s="122" t="s">
        <v>21</v>
      </c>
      <c r="F122" s="125">
        <v>891.09</v>
      </c>
      <c r="G122" s="125">
        <v>834.06</v>
      </c>
      <c r="H122" s="125">
        <v>7200</v>
      </c>
      <c r="I122" s="135">
        <f>(F122-G122)*H122</f>
        <v>410616.00000000064</v>
      </c>
      <c r="J122" s="12"/>
    </row>
    <row r="123" spans="2:10" ht="16.5" thickBot="1" x14ac:dyDescent="0.3">
      <c r="B123" s="140"/>
      <c r="C123" s="120"/>
      <c r="D123" s="20" t="s">
        <v>52</v>
      </c>
      <c r="E123" s="124"/>
      <c r="F123" s="126"/>
      <c r="G123" s="126"/>
      <c r="H123" s="126"/>
      <c r="I123" s="136"/>
      <c r="J123" s="12"/>
    </row>
    <row r="124" spans="2:10" x14ac:dyDescent="0.25">
      <c r="B124" s="119">
        <v>2</v>
      </c>
      <c r="C124" s="119" t="s">
        <v>67</v>
      </c>
      <c r="D124" s="121" t="s">
        <v>53</v>
      </c>
      <c r="E124" s="122"/>
      <c r="F124" s="125">
        <v>341.12</v>
      </c>
      <c r="G124" s="125">
        <v>322.06</v>
      </c>
      <c r="H124" s="125">
        <v>7200</v>
      </c>
      <c r="I124" s="125">
        <f>(F124-G124)*H124</f>
        <v>137232.00000000003</v>
      </c>
      <c r="J124" s="12"/>
    </row>
    <row r="125" spans="2:10" ht="16.5" thickBot="1" x14ac:dyDescent="0.3">
      <c r="B125" s="120"/>
      <c r="C125" s="120"/>
      <c r="D125" s="123"/>
      <c r="E125" s="124"/>
      <c r="F125" s="126"/>
      <c r="G125" s="126"/>
      <c r="H125" s="126"/>
      <c r="I125" s="126"/>
      <c r="J125" s="12"/>
    </row>
    <row r="126" spans="2:10" ht="16.5" thickBot="1" x14ac:dyDescent="0.3">
      <c r="B126" s="55"/>
      <c r="C126" s="55"/>
      <c r="D126" s="12"/>
      <c r="E126" s="12"/>
      <c r="F126" s="105" t="s">
        <v>16</v>
      </c>
      <c r="G126" s="127">
        <f>(F122-G122)*H122</f>
        <v>410616.00000000064</v>
      </c>
      <c r="H126" s="128"/>
      <c r="I126" s="129"/>
      <c r="J126" s="26" t="s">
        <v>60</v>
      </c>
    </row>
  </sheetData>
  <mergeCells count="221">
    <mergeCell ref="B2:J2"/>
    <mergeCell ref="K12:K16"/>
    <mergeCell ref="K9:K11"/>
    <mergeCell ref="B4:D4"/>
    <mergeCell ref="G13:H13"/>
    <mergeCell ref="D37:D38"/>
    <mergeCell ref="H11:H12"/>
    <mergeCell ref="I11:I12"/>
    <mergeCell ref="G14:H14"/>
    <mergeCell ref="B9:B10"/>
    <mergeCell ref="C9:C10"/>
    <mergeCell ref="B11:B12"/>
    <mergeCell ref="C11:C12"/>
    <mergeCell ref="E11:E12"/>
    <mergeCell ref="F11:F12"/>
    <mergeCell ref="B6:B8"/>
    <mergeCell ref="C6:C8"/>
    <mergeCell ref="D6:E6"/>
    <mergeCell ref="F6:G6"/>
    <mergeCell ref="D7:D8"/>
    <mergeCell ref="F7:F8"/>
    <mergeCell ref="G7:G8"/>
    <mergeCell ref="B15:D15"/>
    <mergeCell ref="D17:E17"/>
    <mergeCell ref="F17:G17"/>
    <mergeCell ref="G11:G12"/>
    <mergeCell ref="D18:D19"/>
    <mergeCell ref="F18:F19"/>
    <mergeCell ref="G18:G19"/>
    <mergeCell ref="B20:B22"/>
    <mergeCell ref="C20:C22"/>
    <mergeCell ref="B23:B27"/>
    <mergeCell ref="C23:C27"/>
    <mergeCell ref="E23:E24"/>
    <mergeCell ref="F23:F24"/>
    <mergeCell ref="G23:G24"/>
    <mergeCell ref="H23:H24"/>
    <mergeCell ref="I23:I24"/>
    <mergeCell ref="E25:E26"/>
    <mergeCell ref="F25:F26"/>
    <mergeCell ref="G25:G26"/>
    <mergeCell ref="H25:H26"/>
    <mergeCell ref="I25:I26"/>
    <mergeCell ref="G28:H28"/>
    <mergeCell ref="B30:C30"/>
    <mergeCell ref="B32:B34"/>
    <mergeCell ref="C32:C34"/>
    <mergeCell ref="D32:E32"/>
    <mergeCell ref="F32:G32"/>
    <mergeCell ref="D33:D34"/>
    <mergeCell ref="F33:F34"/>
    <mergeCell ref="G33:G34"/>
    <mergeCell ref="B35:B36"/>
    <mergeCell ref="C35:C36"/>
    <mergeCell ref="D43:E43"/>
    <mergeCell ref="F43:G43"/>
    <mergeCell ref="I43:J43"/>
    <mergeCell ref="D44:D45"/>
    <mergeCell ref="F44:F45"/>
    <mergeCell ref="G44:G45"/>
    <mergeCell ref="B46:B48"/>
    <mergeCell ref="C46:C47"/>
    <mergeCell ref="D46:D47"/>
    <mergeCell ref="E46:E47"/>
    <mergeCell ref="F46:F47"/>
    <mergeCell ref="G46:G47"/>
    <mergeCell ref="H46:H47"/>
    <mergeCell ref="I46:J47"/>
    <mergeCell ref="I48:J48"/>
    <mergeCell ref="I44:J45"/>
    <mergeCell ref="B37:B38"/>
    <mergeCell ref="C37:C38"/>
    <mergeCell ref="E37:E38"/>
    <mergeCell ref="F37:F38"/>
    <mergeCell ref="G37:G38"/>
    <mergeCell ref="H37:H38"/>
    <mergeCell ref="I37:I38"/>
    <mergeCell ref="G39:H39"/>
    <mergeCell ref="B41:C41"/>
    <mergeCell ref="I52:J52"/>
    <mergeCell ref="B53:B54"/>
    <mergeCell ref="C53:C54"/>
    <mergeCell ref="I53:J53"/>
    <mergeCell ref="I54:J54"/>
    <mergeCell ref="I49:J49"/>
    <mergeCell ref="B50:B51"/>
    <mergeCell ref="C50:C51"/>
    <mergeCell ref="D50:D51"/>
    <mergeCell ref="I50:J50"/>
    <mergeCell ref="I51:J51"/>
    <mergeCell ref="I55:J55"/>
    <mergeCell ref="B56:B58"/>
    <mergeCell ref="D56:D57"/>
    <mergeCell ref="E56:E57"/>
    <mergeCell ref="F56:F57"/>
    <mergeCell ref="G56:G57"/>
    <mergeCell ref="H56:H57"/>
    <mergeCell ref="I56:J57"/>
    <mergeCell ref="I58:J58"/>
    <mergeCell ref="B59:B61"/>
    <mergeCell ref="D59:D60"/>
    <mergeCell ref="E59:E60"/>
    <mergeCell ref="F59:F60"/>
    <mergeCell ref="G59:G60"/>
    <mergeCell ref="H59:H60"/>
    <mergeCell ref="I59:J60"/>
    <mergeCell ref="I61:J61"/>
    <mergeCell ref="B62:B64"/>
    <mergeCell ref="D62:D63"/>
    <mergeCell ref="E62:E63"/>
    <mergeCell ref="F62:F63"/>
    <mergeCell ref="G62:G63"/>
    <mergeCell ref="H62:H63"/>
    <mergeCell ref="I62:J63"/>
    <mergeCell ref="I64:J64"/>
    <mergeCell ref="B65:B67"/>
    <mergeCell ref="D65:D66"/>
    <mergeCell ref="E65:E66"/>
    <mergeCell ref="F65:F66"/>
    <mergeCell ref="G65:G66"/>
    <mergeCell ref="H65:H66"/>
    <mergeCell ref="I65:J66"/>
    <mergeCell ref="I67:J67"/>
    <mergeCell ref="B68:B69"/>
    <mergeCell ref="C68:C69"/>
    <mergeCell ref="I68:J68"/>
    <mergeCell ref="I69:J69"/>
    <mergeCell ref="B70:B73"/>
    <mergeCell ref="C70:C73"/>
    <mergeCell ref="D70:D71"/>
    <mergeCell ref="F70:F71"/>
    <mergeCell ref="G70:G71"/>
    <mergeCell ref="H70:H71"/>
    <mergeCell ref="I70:J71"/>
    <mergeCell ref="D72:D73"/>
    <mergeCell ref="F72:F73"/>
    <mergeCell ref="G72:G73"/>
    <mergeCell ref="H72:H73"/>
    <mergeCell ref="I72:J73"/>
    <mergeCell ref="G74:H74"/>
    <mergeCell ref="I74:J74"/>
    <mergeCell ref="D78:E78"/>
    <mergeCell ref="F78:G78"/>
    <mergeCell ref="D79:D80"/>
    <mergeCell ref="F79:F80"/>
    <mergeCell ref="G79:G80"/>
    <mergeCell ref="B81:B84"/>
    <mergeCell ref="D81:D82"/>
    <mergeCell ref="E81:E82"/>
    <mergeCell ref="F81:F82"/>
    <mergeCell ref="G81:G82"/>
    <mergeCell ref="H81:H82"/>
    <mergeCell ref="I81:I82"/>
    <mergeCell ref="B85:B88"/>
    <mergeCell ref="E85:E88"/>
    <mergeCell ref="F85:F88"/>
    <mergeCell ref="G85:G88"/>
    <mergeCell ref="H85:H88"/>
    <mergeCell ref="I85:I88"/>
    <mergeCell ref="H89:I89"/>
    <mergeCell ref="B91:D91"/>
    <mergeCell ref="D93:E93"/>
    <mergeCell ref="F93:G93"/>
    <mergeCell ref="D94:D95"/>
    <mergeCell ref="F94:F95"/>
    <mergeCell ref="G94:G95"/>
    <mergeCell ref="B96:B98"/>
    <mergeCell ref="B99:B104"/>
    <mergeCell ref="E99:E100"/>
    <mergeCell ref="F99:F100"/>
    <mergeCell ref="G99:G100"/>
    <mergeCell ref="H99:H100"/>
    <mergeCell ref="E97:E98"/>
    <mergeCell ref="I99:I100"/>
    <mergeCell ref="E101:E102"/>
    <mergeCell ref="F101:F102"/>
    <mergeCell ref="G101:G102"/>
    <mergeCell ref="H101:H102"/>
    <mergeCell ref="I101:I102"/>
    <mergeCell ref="E103:E104"/>
    <mergeCell ref="F103:F104"/>
    <mergeCell ref="G103:G104"/>
    <mergeCell ref="H103:H104"/>
    <mergeCell ref="I103:I104"/>
    <mergeCell ref="F105:G105"/>
    <mergeCell ref="H105:I105"/>
    <mergeCell ref="B107:D107"/>
    <mergeCell ref="D109:E109"/>
    <mergeCell ref="F109:G109"/>
    <mergeCell ref="D110:D111"/>
    <mergeCell ref="F110:F111"/>
    <mergeCell ref="G110:G111"/>
    <mergeCell ref="B112:B114"/>
    <mergeCell ref="E112:E113"/>
    <mergeCell ref="F112:F113"/>
    <mergeCell ref="G112:G113"/>
    <mergeCell ref="H112:H113"/>
    <mergeCell ref="I112:I113"/>
    <mergeCell ref="B124:B125"/>
    <mergeCell ref="C124:C125"/>
    <mergeCell ref="D124:E125"/>
    <mergeCell ref="F124:F125"/>
    <mergeCell ref="G124:G125"/>
    <mergeCell ref="H124:H125"/>
    <mergeCell ref="I124:I125"/>
    <mergeCell ref="G126:I126"/>
    <mergeCell ref="E115:F115"/>
    <mergeCell ref="G115:I115"/>
    <mergeCell ref="B117:E117"/>
    <mergeCell ref="D119:E119"/>
    <mergeCell ref="F119:G119"/>
    <mergeCell ref="D120:D121"/>
    <mergeCell ref="F120:F121"/>
    <mergeCell ref="G120:G121"/>
    <mergeCell ref="B122:B123"/>
    <mergeCell ref="C122:C123"/>
    <mergeCell ref="E122:E123"/>
    <mergeCell ref="F122:F123"/>
    <mergeCell ref="G122:G123"/>
    <mergeCell ref="H122:H123"/>
    <mergeCell ref="I122:I1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consum incas + subconsumatori</vt:lpstr>
      <vt:lpstr>'consum incas + subconsumatori'!Print_Area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Balan</dc:creator>
  <cp:lastModifiedBy>Ulmeanu Leonard</cp:lastModifiedBy>
  <cp:lastPrinted>2025-05-22T07:22:13Z</cp:lastPrinted>
  <dcterms:created xsi:type="dcterms:W3CDTF">2022-03-10T12:30:34Z</dcterms:created>
  <dcterms:modified xsi:type="dcterms:W3CDTF">2025-06-17T12:05:28Z</dcterms:modified>
</cp:coreProperties>
</file>